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210" windowWidth="13170" windowHeight="7500" tabRatio="839" firstSheet="4" activeTab="4"/>
  </bookViews>
  <sheets>
    <sheet name="Распис учит сент" sheetId="49" r:id="rId1"/>
    <sheet name="20 СЕНТ" sheetId="63" r:id="rId2"/>
    <sheet name="2 СЕНТ 2022" sheetId="74" r:id="rId3"/>
    <sheet name="Сент 2022" sheetId="95" r:id="rId4"/>
    <sheet name="9 янв" sheetId="125" r:id="rId5"/>
  </sheets>
  <definedNames>
    <definedName name="_xlnm.Print_Titles" localSheetId="2">'2 СЕНТ 2022'!$B:$B</definedName>
    <definedName name="_xlnm.Print_Titles" localSheetId="1">'20 СЕНТ'!$B:$B</definedName>
    <definedName name="_xlnm.Print_Titles" localSheetId="4">'9 янв'!$B:$B</definedName>
    <definedName name="_xlnm.Print_Titles" localSheetId="3">'Сент 2022'!$B:$B</definedName>
    <definedName name="_xlnm.Print_Area" localSheetId="2">'2 СЕНТ 2022'!$A$1:$BJ$65</definedName>
    <definedName name="_xlnm.Print_Area" localSheetId="1">'20 СЕНТ'!$A$1:$BQ$65</definedName>
    <definedName name="_xlnm.Print_Area" localSheetId="4">'9 янв'!$A$1:$BR$75</definedName>
    <definedName name="_xlnm.Print_Area" localSheetId="0">'Распис учит сент'!$A$1:$BQ$65</definedName>
    <definedName name="_xlnm.Print_Area" localSheetId="3">'Сент 2022'!$A$1:$BQ$65</definedName>
  </definedNames>
  <calcPr calcId="124519"/>
</workbook>
</file>

<file path=xl/calcChain.xml><?xml version="1.0" encoding="utf-8"?>
<calcChain xmlns="http://schemas.openxmlformats.org/spreadsheetml/2006/main">
  <c r="BS122" i="125"/>
  <c r="BS121"/>
  <c r="BS120"/>
  <c r="BS119"/>
  <c r="BS118"/>
  <c r="BS117"/>
  <c r="BS116"/>
  <c r="BS115"/>
  <c r="BS114"/>
  <c r="BS113"/>
  <c r="BS112"/>
  <c r="BS111"/>
  <c r="BS110"/>
  <c r="BS109"/>
  <c r="BS108"/>
  <c r="BS107"/>
  <c r="BS106"/>
  <c r="BS105"/>
  <c r="BS104"/>
  <c r="BS103"/>
  <c r="BS102"/>
  <c r="BR101"/>
  <c r="BQ101"/>
  <c r="BP101"/>
  <c r="BP122" s="1"/>
  <c r="BO101"/>
  <c r="BO122" s="1"/>
  <c r="BN101"/>
  <c r="BN122" s="1"/>
  <c r="BM101"/>
  <c r="BM122" s="1"/>
  <c r="BL101"/>
  <c r="BL122" s="1"/>
  <c r="BJ101"/>
  <c r="BJ122" s="1"/>
  <c r="BI101"/>
  <c r="BI122" s="1"/>
  <c r="BH101"/>
  <c r="BH122" s="1"/>
  <c r="BG101"/>
  <c r="BF101"/>
  <c r="BE101"/>
  <c r="BE122" s="1"/>
  <c r="BD101"/>
  <c r="BD122" s="1"/>
  <c r="BC101"/>
  <c r="BC122" s="1"/>
  <c r="BB101"/>
  <c r="BB122" s="1"/>
  <c r="BA101"/>
  <c r="BA122" s="1"/>
  <c r="AZ101"/>
  <c r="AZ122" s="1"/>
  <c r="AY101"/>
  <c r="AY122" s="1"/>
  <c r="AX101"/>
  <c r="AX122" s="1"/>
  <c r="AV101"/>
  <c r="AV122" s="1"/>
  <c r="AU101"/>
  <c r="AT101"/>
  <c r="AS101"/>
  <c r="AS122" s="1"/>
  <c r="AR101"/>
  <c r="AR122" s="1"/>
  <c r="AQ101"/>
  <c r="AQ122" s="1"/>
  <c r="AP101"/>
  <c r="AP122" s="1"/>
  <c r="AO101"/>
  <c r="AO122" s="1"/>
  <c r="AN101"/>
  <c r="AN122" s="1"/>
  <c r="AM101"/>
  <c r="AM122" s="1"/>
  <c r="AL101"/>
  <c r="AL122" s="1"/>
  <c r="AJ101"/>
  <c r="AJ122" s="1"/>
  <c r="AI101"/>
  <c r="AH101"/>
  <c r="AG101"/>
  <c r="AF101"/>
  <c r="AF122" s="1"/>
  <c r="AE101"/>
  <c r="AE122" s="1"/>
  <c r="AD101"/>
  <c r="AD122" s="1"/>
  <c r="AC101"/>
  <c r="AC122" s="1"/>
  <c r="AB101"/>
  <c r="AB122" s="1"/>
  <c r="AA101"/>
  <c r="AA122" s="1"/>
  <c r="Z101"/>
  <c r="Z122" s="1"/>
  <c r="X101"/>
  <c r="X122" s="1"/>
  <c r="W101"/>
  <c r="V101"/>
  <c r="U101"/>
  <c r="U122" s="1"/>
  <c r="T101"/>
  <c r="T122" s="1"/>
  <c r="S101"/>
  <c r="S122" s="1"/>
  <c r="R101"/>
  <c r="R122" s="1"/>
  <c r="Q101"/>
  <c r="Q122" s="1"/>
  <c r="P101"/>
  <c r="P122" s="1"/>
  <c r="O101"/>
  <c r="O122" s="1"/>
  <c r="N101"/>
  <c r="L101"/>
  <c r="K101"/>
  <c r="J101"/>
  <c r="I101"/>
  <c r="I122" s="1"/>
  <c r="H101"/>
  <c r="H122" s="1"/>
  <c r="G101"/>
  <c r="G122" s="1"/>
  <c r="F101"/>
  <c r="F122" s="1"/>
  <c r="E101"/>
  <c r="E122" s="1"/>
  <c r="D101"/>
  <c r="D122" s="1"/>
  <c r="C101"/>
  <c r="C122" s="1"/>
  <c r="BR100"/>
  <c r="BQ100"/>
  <c r="BP100"/>
  <c r="BO100"/>
  <c r="BN100"/>
  <c r="BM100"/>
  <c r="BL100"/>
  <c r="BJ100"/>
  <c r="BI100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R99"/>
  <c r="BQ99"/>
  <c r="BP99"/>
  <c r="BP120" s="1"/>
  <c r="BO99"/>
  <c r="BO120" s="1"/>
  <c r="BN99"/>
  <c r="BN120" s="1"/>
  <c r="BM99"/>
  <c r="BM120" s="1"/>
  <c r="BL99"/>
  <c r="BL120" s="1"/>
  <c r="BJ99"/>
  <c r="BJ120" s="1"/>
  <c r="BI99"/>
  <c r="BI120" s="1"/>
  <c r="BH99"/>
  <c r="BH120" s="1"/>
  <c r="BG99"/>
  <c r="BF99"/>
  <c r="BE99"/>
  <c r="BE120" s="1"/>
  <c r="BD99"/>
  <c r="BD120" s="1"/>
  <c r="BC99"/>
  <c r="BC120" s="1"/>
  <c r="BB99"/>
  <c r="BB120" s="1"/>
  <c r="BA99"/>
  <c r="BA120" s="1"/>
  <c r="AZ99"/>
  <c r="AZ120" s="1"/>
  <c r="AY99"/>
  <c r="AY120" s="1"/>
  <c r="AX99"/>
  <c r="AX120" s="1"/>
  <c r="AW99"/>
  <c r="AV99"/>
  <c r="AV120" s="1"/>
  <c r="AU99"/>
  <c r="AT99"/>
  <c r="AS99"/>
  <c r="AS120" s="1"/>
  <c r="AR99"/>
  <c r="AR120" s="1"/>
  <c r="AQ99"/>
  <c r="AQ120" s="1"/>
  <c r="AP99"/>
  <c r="AP120" s="1"/>
  <c r="AO99"/>
  <c r="AO120" s="1"/>
  <c r="AN99"/>
  <c r="AN120" s="1"/>
  <c r="AM99"/>
  <c r="AM120" s="1"/>
  <c r="AL99"/>
  <c r="AL120" s="1"/>
  <c r="AK99"/>
  <c r="AJ99"/>
  <c r="AJ120" s="1"/>
  <c r="AI99"/>
  <c r="AH99"/>
  <c r="AG99"/>
  <c r="AF99"/>
  <c r="AF120" s="1"/>
  <c r="AE99"/>
  <c r="AE120" s="1"/>
  <c r="AD99"/>
  <c r="AD120" s="1"/>
  <c r="AC99"/>
  <c r="AC120" s="1"/>
  <c r="AB99"/>
  <c r="AB120" s="1"/>
  <c r="AA99"/>
  <c r="AA120" s="1"/>
  <c r="Z99"/>
  <c r="Z120" s="1"/>
  <c r="Y99"/>
  <c r="X99"/>
  <c r="X120" s="1"/>
  <c r="W99"/>
  <c r="V99"/>
  <c r="U99"/>
  <c r="U120" s="1"/>
  <c r="T99"/>
  <c r="T120" s="1"/>
  <c r="S99"/>
  <c r="S120" s="1"/>
  <c r="R99"/>
  <c r="R120" s="1"/>
  <c r="Q99"/>
  <c r="Q120" s="1"/>
  <c r="P99"/>
  <c r="P120" s="1"/>
  <c r="O99"/>
  <c r="O120" s="1"/>
  <c r="N99"/>
  <c r="M99"/>
  <c r="L99"/>
  <c r="K99"/>
  <c r="J99"/>
  <c r="I99"/>
  <c r="I120" s="1"/>
  <c r="H99"/>
  <c r="H120" s="1"/>
  <c r="G99"/>
  <c r="G120" s="1"/>
  <c r="F99"/>
  <c r="F120" s="1"/>
  <c r="E99"/>
  <c r="E120" s="1"/>
  <c r="D99"/>
  <c r="D120" s="1"/>
  <c r="C99"/>
  <c r="C120" s="1"/>
  <c r="BR98"/>
  <c r="BQ98"/>
  <c r="BP98"/>
  <c r="BP119" s="1"/>
  <c r="BO98"/>
  <c r="BO119" s="1"/>
  <c r="BN98"/>
  <c r="BN119" s="1"/>
  <c r="BM98"/>
  <c r="BM119" s="1"/>
  <c r="BL98"/>
  <c r="BL119" s="1"/>
  <c r="BJ98"/>
  <c r="BJ119" s="1"/>
  <c r="BI98"/>
  <c r="BI119" s="1"/>
  <c r="BH98"/>
  <c r="BH119" s="1"/>
  <c r="BG98"/>
  <c r="BF98"/>
  <c r="BE98"/>
  <c r="BE119" s="1"/>
  <c r="BD98"/>
  <c r="BD119" s="1"/>
  <c r="BC98"/>
  <c r="BC119" s="1"/>
  <c r="BB98"/>
  <c r="BB119" s="1"/>
  <c r="BA98"/>
  <c r="BA119" s="1"/>
  <c r="AZ98"/>
  <c r="AZ119" s="1"/>
  <c r="AY98"/>
  <c r="AY119" s="1"/>
  <c r="AX98"/>
  <c r="AX119" s="1"/>
  <c r="AW98"/>
  <c r="AV98"/>
  <c r="AV119" s="1"/>
  <c r="AU98"/>
  <c r="AT98"/>
  <c r="AS98"/>
  <c r="AS119" s="1"/>
  <c r="AR98"/>
  <c r="AR119" s="1"/>
  <c r="AQ98"/>
  <c r="AQ119" s="1"/>
  <c r="AP98"/>
  <c r="AP119" s="1"/>
  <c r="AO98"/>
  <c r="AO119" s="1"/>
  <c r="AN98"/>
  <c r="AN119" s="1"/>
  <c r="AM98"/>
  <c r="AM119" s="1"/>
  <c r="AL98"/>
  <c r="AL119" s="1"/>
  <c r="AK98"/>
  <c r="AJ98"/>
  <c r="AJ119" s="1"/>
  <c r="AI98"/>
  <c r="AH98"/>
  <c r="AG98"/>
  <c r="AF98"/>
  <c r="AF119" s="1"/>
  <c r="AE98"/>
  <c r="AE119" s="1"/>
  <c r="AD98"/>
  <c r="AD119" s="1"/>
  <c r="AC98"/>
  <c r="AC119" s="1"/>
  <c r="AB98"/>
  <c r="AB119" s="1"/>
  <c r="AA98"/>
  <c r="AA119" s="1"/>
  <c r="Z98"/>
  <c r="Z119" s="1"/>
  <c r="Y98"/>
  <c r="X98"/>
  <c r="X119" s="1"/>
  <c r="W98"/>
  <c r="V98"/>
  <c r="U98"/>
  <c r="U119" s="1"/>
  <c r="T98"/>
  <c r="T119" s="1"/>
  <c r="S98"/>
  <c r="S119" s="1"/>
  <c r="R98"/>
  <c r="R119" s="1"/>
  <c r="Q98"/>
  <c r="Q119" s="1"/>
  <c r="P98"/>
  <c r="P119" s="1"/>
  <c r="O98"/>
  <c r="O119" s="1"/>
  <c r="N98"/>
  <c r="M98"/>
  <c r="L98"/>
  <c r="K98"/>
  <c r="J98"/>
  <c r="I98"/>
  <c r="I119" s="1"/>
  <c r="H98"/>
  <c r="H119" s="1"/>
  <c r="G98"/>
  <c r="G119" s="1"/>
  <c r="F98"/>
  <c r="F119" s="1"/>
  <c r="E98"/>
  <c r="E119" s="1"/>
  <c r="D98"/>
  <c r="D119" s="1"/>
  <c r="C98"/>
  <c r="C119" s="1"/>
  <c r="BR97"/>
  <c r="BQ97"/>
  <c r="BP97"/>
  <c r="BP118" s="1"/>
  <c r="BO97"/>
  <c r="BO118" s="1"/>
  <c r="BN97"/>
  <c r="BN118" s="1"/>
  <c r="BM97"/>
  <c r="BM118" s="1"/>
  <c r="BL97"/>
  <c r="BL118" s="1"/>
  <c r="BJ97"/>
  <c r="BJ118" s="1"/>
  <c r="BI97"/>
  <c r="BI118" s="1"/>
  <c r="BH97"/>
  <c r="BH118" s="1"/>
  <c r="BG97"/>
  <c r="BF97"/>
  <c r="BE97"/>
  <c r="BE118" s="1"/>
  <c r="BD97"/>
  <c r="BD118" s="1"/>
  <c r="BC97"/>
  <c r="BC118" s="1"/>
  <c r="BB97"/>
  <c r="BB118" s="1"/>
  <c r="BA97"/>
  <c r="BA118" s="1"/>
  <c r="AZ97"/>
  <c r="AZ118" s="1"/>
  <c r="AY97"/>
  <c r="AY118" s="1"/>
  <c r="AX97"/>
  <c r="AX118" s="1"/>
  <c r="AW97"/>
  <c r="AV97"/>
  <c r="AV118" s="1"/>
  <c r="AU97"/>
  <c r="AT97"/>
  <c r="AS118" s="1"/>
  <c r="AS97"/>
  <c r="AR97"/>
  <c r="AR118" s="1"/>
  <c r="AQ97"/>
  <c r="AQ118" s="1"/>
  <c r="AP97"/>
  <c r="AP118" s="1"/>
  <c r="AO97"/>
  <c r="AO118" s="1"/>
  <c r="AN97"/>
  <c r="AN118" s="1"/>
  <c r="AM97"/>
  <c r="AM118" s="1"/>
  <c r="AL97"/>
  <c r="AL118" s="1"/>
  <c r="AK97"/>
  <c r="AJ97"/>
  <c r="AJ118" s="1"/>
  <c r="AI97"/>
  <c r="AH97"/>
  <c r="AG97"/>
  <c r="AF97"/>
  <c r="AF118" s="1"/>
  <c r="AE97"/>
  <c r="AE118" s="1"/>
  <c r="AD97"/>
  <c r="AD118" s="1"/>
  <c r="AC97"/>
  <c r="AC118" s="1"/>
  <c r="AB97"/>
  <c r="AB118" s="1"/>
  <c r="AA97"/>
  <c r="AA118" s="1"/>
  <c r="Z97"/>
  <c r="Z118" s="1"/>
  <c r="Y97"/>
  <c r="X97"/>
  <c r="X118" s="1"/>
  <c r="W97"/>
  <c r="V97"/>
  <c r="U97"/>
  <c r="U118" s="1"/>
  <c r="T97"/>
  <c r="T118" s="1"/>
  <c r="S97"/>
  <c r="S118" s="1"/>
  <c r="R97"/>
  <c r="R118" s="1"/>
  <c r="Q97"/>
  <c r="Q118" s="1"/>
  <c r="P97"/>
  <c r="P118" s="1"/>
  <c r="O97"/>
  <c r="O118" s="1"/>
  <c r="N97"/>
  <c r="M97"/>
  <c r="L97"/>
  <c r="K97"/>
  <c r="J97"/>
  <c r="I97"/>
  <c r="I118" s="1"/>
  <c r="H97"/>
  <c r="H118" s="1"/>
  <c r="G97"/>
  <c r="G118" s="1"/>
  <c r="F97"/>
  <c r="F118" s="1"/>
  <c r="E97"/>
  <c r="E118" s="1"/>
  <c r="D97"/>
  <c r="D118" s="1"/>
  <c r="C97"/>
  <c r="C118" s="1"/>
  <c r="BR96"/>
  <c r="BQ96"/>
  <c r="BP96"/>
  <c r="BP117" s="1"/>
  <c r="BO96"/>
  <c r="BO117" s="1"/>
  <c r="BN96"/>
  <c r="BN117" s="1"/>
  <c r="BM96"/>
  <c r="BM117" s="1"/>
  <c r="BL96"/>
  <c r="BL117" s="1"/>
  <c r="BJ96"/>
  <c r="BJ117" s="1"/>
  <c r="BI96"/>
  <c r="BI117" s="1"/>
  <c r="BH96"/>
  <c r="BH117" s="1"/>
  <c r="BG96"/>
  <c r="BF96"/>
  <c r="BE96"/>
  <c r="BE117" s="1"/>
  <c r="BD96"/>
  <c r="BD117" s="1"/>
  <c r="BC96"/>
  <c r="BC117" s="1"/>
  <c r="BB96"/>
  <c r="BB117" s="1"/>
  <c r="BA96"/>
  <c r="BA117" s="1"/>
  <c r="AZ96"/>
  <c r="AZ117" s="1"/>
  <c r="AY96"/>
  <c r="AY117" s="1"/>
  <c r="AX96"/>
  <c r="AX117" s="1"/>
  <c r="AW96"/>
  <c r="AV96"/>
  <c r="AV117" s="1"/>
  <c r="AU96"/>
  <c r="AT96"/>
  <c r="AS96"/>
  <c r="AS117" s="1"/>
  <c r="AR96"/>
  <c r="AR117" s="1"/>
  <c r="AQ96"/>
  <c r="AQ117" s="1"/>
  <c r="AP96"/>
  <c r="AP117" s="1"/>
  <c r="AO96"/>
  <c r="AO117" s="1"/>
  <c r="AN96"/>
  <c r="AN117" s="1"/>
  <c r="AM96"/>
  <c r="AM117" s="1"/>
  <c r="AL96"/>
  <c r="AL117" s="1"/>
  <c r="AK96"/>
  <c r="AJ96"/>
  <c r="AJ117" s="1"/>
  <c r="AI96"/>
  <c r="AH96"/>
  <c r="AG96"/>
  <c r="AF96"/>
  <c r="AF117" s="1"/>
  <c r="AE96"/>
  <c r="AE117" s="1"/>
  <c r="AD96"/>
  <c r="AD117" s="1"/>
  <c r="AC96"/>
  <c r="AC117" s="1"/>
  <c r="AB96"/>
  <c r="AB117" s="1"/>
  <c r="AA96"/>
  <c r="AA117" s="1"/>
  <c r="Z96"/>
  <c r="Z117" s="1"/>
  <c r="Y96"/>
  <c r="X96"/>
  <c r="X117" s="1"/>
  <c r="W96"/>
  <c r="V96"/>
  <c r="U96"/>
  <c r="U117" s="1"/>
  <c r="T96"/>
  <c r="T117" s="1"/>
  <c r="S96"/>
  <c r="S117" s="1"/>
  <c r="R96"/>
  <c r="R117" s="1"/>
  <c r="Q96"/>
  <c r="Q117" s="1"/>
  <c r="P96"/>
  <c r="P117" s="1"/>
  <c r="O96"/>
  <c r="O117" s="1"/>
  <c r="N96"/>
  <c r="M96"/>
  <c r="L96"/>
  <c r="K96"/>
  <c r="J96"/>
  <c r="I96"/>
  <c r="I117" s="1"/>
  <c r="H96"/>
  <c r="H117" s="1"/>
  <c r="G96"/>
  <c r="G117" s="1"/>
  <c r="F96"/>
  <c r="F117" s="1"/>
  <c r="E96"/>
  <c r="E117" s="1"/>
  <c r="D96"/>
  <c r="D117" s="1"/>
  <c r="C96"/>
  <c r="C117" s="1"/>
  <c r="BR95"/>
  <c r="BQ95"/>
  <c r="BP95"/>
  <c r="BP116" s="1"/>
  <c r="BO95"/>
  <c r="BO116" s="1"/>
  <c r="BN95"/>
  <c r="BN116" s="1"/>
  <c r="BM95"/>
  <c r="BM116" s="1"/>
  <c r="BL95"/>
  <c r="BL116" s="1"/>
  <c r="BJ95"/>
  <c r="BJ116" s="1"/>
  <c r="BI95"/>
  <c r="BI116" s="1"/>
  <c r="BH95"/>
  <c r="BH116" s="1"/>
  <c r="BG95"/>
  <c r="BF95"/>
  <c r="BE95"/>
  <c r="BE116" s="1"/>
  <c r="BD95"/>
  <c r="BD116" s="1"/>
  <c r="BC95"/>
  <c r="BC116" s="1"/>
  <c r="BB95"/>
  <c r="BB116" s="1"/>
  <c r="BA95"/>
  <c r="BA116" s="1"/>
  <c r="AZ95"/>
  <c r="AZ116" s="1"/>
  <c r="AY95"/>
  <c r="AY116" s="1"/>
  <c r="AX95"/>
  <c r="AX116" s="1"/>
  <c r="AW95"/>
  <c r="AV95"/>
  <c r="AV116" s="1"/>
  <c r="AU95"/>
  <c r="AT95"/>
  <c r="AS95"/>
  <c r="AS116" s="1"/>
  <c r="AR95"/>
  <c r="AR116" s="1"/>
  <c r="AQ95"/>
  <c r="AQ116" s="1"/>
  <c r="AP95"/>
  <c r="AP116" s="1"/>
  <c r="AO95"/>
  <c r="AO116" s="1"/>
  <c r="AN95"/>
  <c r="AN116" s="1"/>
  <c r="AM95"/>
  <c r="AM116" s="1"/>
  <c r="AL95"/>
  <c r="AL116" s="1"/>
  <c r="AK95"/>
  <c r="AJ95"/>
  <c r="AJ116" s="1"/>
  <c r="AI95"/>
  <c r="AH95"/>
  <c r="AG95"/>
  <c r="AF95"/>
  <c r="AF116" s="1"/>
  <c r="AE95"/>
  <c r="AE116" s="1"/>
  <c r="AD95"/>
  <c r="AD116" s="1"/>
  <c r="AC95"/>
  <c r="AC116" s="1"/>
  <c r="AB95"/>
  <c r="AB116" s="1"/>
  <c r="AA95"/>
  <c r="AA116" s="1"/>
  <c r="Z95"/>
  <c r="Z116" s="1"/>
  <c r="Y95"/>
  <c r="X95"/>
  <c r="X116" s="1"/>
  <c r="W95"/>
  <c r="V95"/>
  <c r="U95"/>
  <c r="U116" s="1"/>
  <c r="T95"/>
  <c r="T116" s="1"/>
  <c r="S95"/>
  <c r="S116" s="1"/>
  <c r="R95"/>
  <c r="R116" s="1"/>
  <c r="Q95"/>
  <c r="Q116" s="1"/>
  <c r="P95"/>
  <c r="P116" s="1"/>
  <c r="O95"/>
  <c r="O116" s="1"/>
  <c r="N95"/>
  <c r="M95"/>
  <c r="L95"/>
  <c r="K95"/>
  <c r="J95"/>
  <c r="I95"/>
  <c r="I116" s="1"/>
  <c r="H95"/>
  <c r="H116" s="1"/>
  <c r="G95"/>
  <c r="G116" s="1"/>
  <c r="F95"/>
  <c r="F116" s="1"/>
  <c r="E95"/>
  <c r="E116" s="1"/>
  <c r="D95"/>
  <c r="D116" s="1"/>
  <c r="C95"/>
  <c r="C116" s="1"/>
  <c r="BR94"/>
  <c r="BQ94"/>
  <c r="BP94"/>
  <c r="BP115" s="1"/>
  <c r="BO94"/>
  <c r="BO115" s="1"/>
  <c r="BN94"/>
  <c r="BN115" s="1"/>
  <c r="BM94"/>
  <c r="BM115" s="1"/>
  <c r="BL94"/>
  <c r="BL115" s="1"/>
  <c r="BJ94"/>
  <c r="BJ115" s="1"/>
  <c r="BI94"/>
  <c r="BI115" s="1"/>
  <c r="BH94"/>
  <c r="BH115" s="1"/>
  <c r="BG94"/>
  <c r="BF94"/>
  <c r="BE94"/>
  <c r="BE115" s="1"/>
  <c r="BD94"/>
  <c r="BD115" s="1"/>
  <c r="BC94"/>
  <c r="BC115" s="1"/>
  <c r="BB94"/>
  <c r="BB115" s="1"/>
  <c r="BA94"/>
  <c r="BA115" s="1"/>
  <c r="AZ94"/>
  <c r="AZ115" s="1"/>
  <c r="AY94"/>
  <c r="AY115" s="1"/>
  <c r="AX94"/>
  <c r="AX115" s="1"/>
  <c r="AW94"/>
  <c r="AV94"/>
  <c r="AV115" s="1"/>
  <c r="AU94"/>
  <c r="AT94"/>
  <c r="AS94"/>
  <c r="AS115" s="1"/>
  <c r="AR94"/>
  <c r="AR115" s="1"/>
  <c r="AQ94"/>
  <c r="AQ115" s="1"/>
  <c r="AP94"/>
  <c r="AP115" s="1"/>
  <c r="AO94"/>
  <c r="AO115" s="1"/>
  <c r="AN94"/>
  <c r="AN115" s="1"/>
  <c r="AM94"/>
  <c r="AM115" s="1"/>
  <c r="AL94"/>
  <c r="AL115" s="1"/>
  <c r="AK94"/>
  <c r="AJ94"/>
  <c r="AJ115" s="1"/>
  <c r="AI94"/>
  <c r="AH94"/>
  <c r="AG94"/>
  <c r="AF94"/>
  <c r="AF115" s="1"/>
  <c r="AE94"/>
  <c r="AE115" s="1"/>
  <c r="AD94"/>
  <c r="AD115" s="1"/>
  <c r="AC94"/>
  <c r="AC115" s="1"/>
  <c r="AB94"/>
  <c r="AB115" s="1"/>
  <c r="AA94"/>
  <c r="AA115" s="1"/>
  <c r="Z94"/>
  <c r="Z115" s="1"/>
  <c r="Y94"/>
  <c r="X94"/>
  <c r="X115" s="1"/>
  <c r="W94"/>
  <c r="V94"/>
  <c r="U94"/>
  <c r="U115" s="1"/>
  <c r="T94"/>
  <c r="T115" s="1"/>
  <c r="S94"/>
  <c r="S115" s="1"/>
  <c r="R94"/>
  <c r="R115" s="1"/>
  <c r="Q94"/>
  <c r="Q115" s="1"/>
  <c r="P94"/>
  <c r="P115" s="1"/>
  <c r="O94"/>
  <c r="O115" s="1"/>
  <c r="N94"/>
  <c r="M94"/>
  <c r="L94"/>
  <c r="K94"/>
  <c r="J94"/>
  <c r="I94"/>
  <c r="I115" s="1"/>
  <c r="H94"/>
  <c r="H115" s="1"/>
  <c r="G94"/>
  <c r="G115" s="1"/>
  <c r="F94"/>
  <c r="F115" s="1"/>
  <c r="E94"/>
  <c r="E115" s="1"/>
  <c r="D94"/>
  <c r="D115" s="1"/>
  <c r="C94"/>
  <c r="C115" s="1"/>
  <c r="BR93"/>
  <c r="BQ93"/>
  <c r="BP93"/>
  <c r="BP114" s="1"/>
  <c r="BO93"/>
  <c r="BO114" s="1"/>
  <c r="BN93"/>
  <c r="BN114" s="1"/>
  <c r="BM93"/>
  <c r="BM114" s="1"/>
  <c r="BL93"/>
  <c r="BL114" s="1"/>
  <c r="BJ93"/>
  <c r="BJ114" s="1"/>
  <c r="BI93"/>
  <c r="BI114" s="1"/>
  <c r="BH93"/>
  <c r="BH114" s="1"/>
  <c r="BG93"/>
  <c r="BF93"/>
  <c r="BE93"/>
  <c r="BE114" s="1"/>
  <c r="BD93"/>
  <c r="BD114" s="1"/>
  <c r="BC93"/>
  <c r="BC114" s="1"/>
  <c r="BB93"/>
  <c r="BB114" s="1"/>
  <c r="BA93"/>
  <c r="BA114" s="1"/>
  <c r="AZ93"/>
  <c r="AZ114" s="1"/>
  <c r="AY93"/>
  <c r="AY114" s="1"/>
  <c r="AX93"/>
  <c r="AX114" s="1"/>
  <c r="AW93"/>
  <c r="AV93"/>
  <c r="AV114" s="1"/>
  <c r="AU93"/>
  <c r="AT93"/>
  <c r="AS93"/>
  <c r="AS114" s="1"/>
  <c r="AR93"/>
  <c r="AR114" s="1"/>
  <c r="AQ93"/>
  <c r="AQ114" s="1"/>
  <c r="AP93"/>
  <c r="AP114" s="1"/>
  <c r="AO93"/>
  <c r="AO114" s="1"/>
  <c r="AN93"/>
  <c r="AN114" s="1"/>
  <c r="AM93"/>
  <c r="AM114" s="1"/>
  <c r="AL93"/>
  <c r="AL114" s="1"/>
  <c r="AK93"/>
  <c r="AJ93"/>
  <c r="AJ114" s="1"/>
  <c r="AI93"/>
  <c r="AH93"/>
  <c r="AG93"/>
  <c r="AF93"/>
  <c r="AF114" s="1"/>
  <c r="AE93"/>
  <c r="AE114" s="1"/>
  <c r="AD93"/>
  <c r="AD114" s="1"/>
  <c r="AC93"/>
  <c r="AC114" s="1"/>
  <c r="AB93"/>
  <c r="AB114" s="1"/>
  <c r="AA93"/>
  <c r="AA114" s="1"/>
  <c r="Z93"/>
  <c r="Z114" s="1"/>
  <c r="Y93"/>
  <c r="X93"/>
  <c r="X114" s="1"/>
  <c r="W93"/>
  <c r="V93"/>
  <c r="U93"/>
  <c r="U114" s="1"/>
  <c r="T93"/>
  <c r="T114" s="1"/>
  <c r="S93"/>
  <c r="S114" s="1"/>
  <c r="R93"/>
  <c r="R114" s="1"/>
  <c r="Q93"/>
  <c r="Q114" s="1"/>
  <c r="P93"/>
  <c r="P114" s="1"/>
  <c r="O93"/>
  <c r="O114" s="1"/>
  <c r="N93"/>
  <c r="M93"/>
  <c r="L93"/>
  <c r="K93"/>
  <c r="J93"/>
  <c r="I93"/>
  <c r="I114" s="1"/>
  <c r="H93"/>
  <c r="H114" s="1"/>
  <c r="G93"/>
  <c r="G114" s="1"/>
  <c r="F93"/>
  <c r="F114" s="1"/>
  <c r="E93"/>
  <c r="E114" s="1"/>
  <c r="D93"/>
  <c r="D114" s="1"/>
  <c r="C93"/>
  <c r="C114" s="1"/>
  <c r="BR92"/>
  <c r="BQ92"/>
  <c r="BP92"/>
  <c r="BP113" s="1"/>
  <c r="BO92"/>
  <c r="BO113" s="1"/>
  <c r="BN92"/>
  <c r="BN113" s="1"/>
  <c r="BM92"/>
  <c r="BM113" s="1"/>
  <c r="BL92"/>
  <c r="BL113" s="1"/>
  <c r="BJ92"/>
  <c r="BJ113" s="1"/>
  <c r="BI92"/>
  <c r="BI113" s="1"/>
  <c r="BH92"/>
  <c r="BH113" s="1"/>
  <c r="BG92"/>
  <c r="BF92"/>
  <c r="BE92"/>
  <c r="BE113" s="1"/>
  <c r="BD92"/>
  <c r="BD113" s="1"/>
  <c r="BC92"/>
  <c r="BC113" s="1"/>
  <c r="BB92"/>
  <c r="BB113" s="1"/>
  <c r="BA92"/>
  <c r="BA113" s="1"/>
  <c r="AZ92"/>
  <c r="AZ113" s="1"/>
  <c r="AY92"/>
  <c r="AY113" s="1"/>
  <c r="AX92"/>
  <c r="AX113" s="1"/>
  <c r="AW92"/>
  <c r="AV92"/>
  <c r="AV113" s="1"/>
  <c r="AU92"/>
  <c r="AT92"/>
  <c r="AS92"/>
  <c r="AS113" s="1"/>
  <c r="AR92"/>
  <c r="AR113" s="1"/>
  <c r="AQ92"/>
  <c r="AQ113" s="1"/>
  <c r="AP92"/>
  <c r="AP113" s="1"/>
  <c r="AO92"/>
  <c r="AO113" s="1"/>
  <c r="AN92"/>
  <c r="AN113" s="1"/>
  <c r="AM92"/>
  <c r="AM113" s="1"/>
  <c r="AL92"/>
  <c r="AL113" s="1"/>
  <c r="AK92"/>
  <c r="AJ92"/>
  <c r="AJ113" s="1"/>
  <c r="AI92"/>
  <c r="AH92"/>
  <c r="AG92"/>
  <c r="AF92"/>
  <c r="AF113" s="1"/>
  <c r="AE92"/>
  <c r="AE113" s="1"/>
  <c r="AD92"/>
  <c r="AD113" s="1"/>
  <c r="AC92"/>
  <c r="AC113" s="1"/>
  <c r="AB92"/>
  <c r="AB113" s="1"/>
  <c r="AA92"/>
  <c r="AA113" s="1"/>
  <c r="Z92"/>
  <c r="Z113" s="1"/>
  <c r="Y92"/>
  <c r="X92"/>
  <c r="X113" s="1"/>
  <c r="W92"/>
  <c r="V92"/>
  <c r="U92"/>
  <c r="U113" s="1"/>
  <c r="T92"/>
  <c r="T113" s="1"/>
  <c r="S92"/>
  <c r="S113" s="1"/>
  <c r="R92"/>
  <c r="R113" s="1"/>
  <c r="Q92"/>
  <c r="Q113" s="1"/>
  <c r="P92"/>
  <c r="P113" s="1"/>
  <c r="O92"/>
  <c r="O113" s="1"/>
  <c r="N92"/>
  <c r="M92"/>
  <c r="L92"/>
  <c r="K92"/>
  <c r="J92"/>
  <c r="I92"/>
  <c r="I113" s="1"/>
  <c r="H92"/>
  <c r="H113" s="1"/>
  <c r="G92"/>
  <c r="G113" s="1"/>
  <c r="F92"/>
  <c r="F113" s="1"/>
  <c r="E92"/>
  <c r="E113" s="1"/>
  <c r="D92"/>
  <c r="D113" s="1"/>
  <c r="C92"/>
  <c r="C113" s="1"/>
  <c r="BR91"/>
  <c r="BQ91"/>
  <c r="BP91"/>
  <c r="BP112" s="1"/>
  <c r="BO91"/>
  <c r="BO112" s="1"/>
  <c r="BN91"/>
  <c r="BN112" s="1"/>
  <c r="BM91"/>
  <c r="BM112" s="1"/>
  <c r="BL91"/>
  <c r="BL112" s="1"/>
  <c r="BJ91"/>
  <c r="BJ112" s="1"/>
  <c r="BI91"/>
  <c r="BI112" s="1"/>
  <c r="BH91"/>
  <c r="BH112" s="1"/>
  <c r="BG91"/>
  <c r="BF91"/>
  <c r="BE91"/>
  <c r="BE112" s="1"/>
  <c r="BD91"/>
  <c r="BD112" s="1"/>
  <c r="BC91"/>
  <c r="BC112" s="1"/>
  <c r="BB91"/>
  <c r="BB112" s="1"/>
  <c r="BA91"/>
  <c r="BA112" s="1"/>
  <c r="AZ91"/>
  <c r="AZ112" s="1"/>
  <c r="AY91"/>
  <c r="AY112" s="1"/>
  <c r="AX91"/>
  <c r="AX112" s="1"/>
  <c r="AW91"/>
  <c r="AV91"/>
  <c r="AV112" s="1"/>
  <c r="AU91"/>
  <c r="AT91"/>
  <c r="AS91"/>
  <c r="AS112" s="1"/>
  <c r="AR91"/>
  <c r="AR112" s="1"/>
  <c r="AQ91"/>
  <c r="AQ112" s="1"/>
  <c r="AP91"/>
  <c r="AP112" s="1"/>
  <c r="AO91"/>
  <c r="AO112" s="1"/>
  <c r="AN91"/>
  <c r="AN112" s="1"/>
  <c r="AM91"/>
  <c r="AM112" s="1"/>
  <c r="AL91"/>
  <c r="AL112" s="1"/>
  <c r="AK91"/>
  <c r="AJ91"/>
  <c r="AJ112" s="1"/>
  <c r="AI91"/>
  <c r="AH91"/>
  <c r="AG91"/>
  <c r="AF91"/>
  <c r="AF112" s="1"/>
  <c r="AE91"/>
  <c r="AE112" s="1"/>
  <c r="AD91"/>
  <c r="AD112" s="1"/>
  <c r="AC91"/>
  <c r="AC112" s="1"/>
  <c r="AB91"/>
  <c r="AB112" s="1"/>
  <c r="AA91"/>
  <c r="AA112" s="1"/>
  <c r="Z91"/>
  <c r="Z112" s="1"/>
  <c r="Y91"/>
  <c r="X91"/>
  <c r="X112" s="1"/>
  <c r="W91"/>
  <c r="V91"/>
  <c r="U91"/>
  <c r="U112" s="1"/>
  <c r="T91"/>
  <c r="T112" s="1"/>
  <c r="S91"/>
  <c r="S112" s="1"/>
  <c r="R91"/>
  <c r="R112" s="1"/>
  <c r="Q91"/>
  <c r="Q112" s="1"/>
  <c r="P91"/>
  <c r="P112" s="1"/>
  <c r="O91"/>
  <c r="O112" s="1"/>
  <c r="N91"/>
  <c r="M91"/>
  <c r="L91"/>
  <c r="K91"/>
  <c r="J91"/>
  <c r="I91"/>
  <c r="I112" s="1"/>
  <c r="H91"/>
  <c r="H112" s="1"/>
  <c r="G91"/>
  <c r="G112" s="1"/>
  <c r="F91"/>
  <c r="F112" s="1"/>
  <c r="E91"/>
  <c r="E112" s="1"/>
  <c r="D91"/>
  <c r="D112" s="1"/>
  <c r="C91"/>
  <c r="C112" s="1"/>
  <c r="BR90"/>
  <c r="BQ90"/>
  <c r="BP90"/>
  <c r="BP111" s="1"/>
  <c r="BO90"/>
  <c r="BO111" s="1"/>
  <c r="BN90"/>
  <c r="BN111" s="1"/>
  <c r="BM90"/>
  <c r="BM111" s="1"/>
  <c r="BL90"/>
  <c r="BL111" s="1"/>
  <c r="BJ90"/>
  <c r="BJ111" s="1"/>
  <c r="BI90"/>
  <c r="BI111" s="1"/>
  <c r="BH90"/>
  <c r="BH111" s="1"/>
  <c r="BG90"/>
  <c r="BF90"/>
  <c r="BE90"/>
  <c r="BE111" s="1"/>
  <c r="BD90"/>
  <c r="BD111" s="1"/>
  <c r="BC90"/>
  <c r="BC111" s="1"/>
  <c r="BB90"/>
  <c r="BB111" s="1"/>
  <c r="BA90"/>
  <c r="BA111" s="1"/>
  <c r="AZ90"/>
  <c r="AZ111" s="1"/>
  <c r="AY90"/>
  <c r="AY111" s="1"/>
  <c r="AX90"/>
  <c r="AX111" s="1"/>
  <c r="AW90"/>
  <c r="AV90"/>
  <c r="AV111" s="1"/>
  <c r="AU90"/>
  <c r="AT90"/>
  <c r="AS90"/>
  <c r="AS111" s="1"/>
  <c r="AR90"/>
  <c r="AR111" s="1"/>
  <c r="AQ90"/>
  <c r="AQ111" s="1"/>
  <c r="AP90"/>
  <c r="AP111" s="1"/>
  <c r="AO90"/>
  <c r="AO111" s="1"/>
  <c r="AN90"/>
  <c r="AN111" s="1"/>
  <c r="AM90"/>
  <c r="AM111" s="1"/>
  <c r="AL90"/>
  <c r="AL111" s="1"/>
  <c r="AK90"/>
  <c r="AJ90"/>
  <c r="AJ111" s="1"/>
  <c r="AI90"/>
  <c r="AH90"/>
  <c r="AG90"/>
  <c r="AF90"/>
  <c r="AF111" s="1"/>
  <c r="AE90"/>
  <c r="AE111" s="1"/>
  <c r="AD90"/>
  <c r="AD111" s="1"/>
  <c r="AC90"/>
  <c r="AC111" s="1"/>
  <c r="AB90"/>
  <c r="AB111" s="1"/>
  <c r="AA90"/>
  <c r="AA111" s="1"/>
  <c r="Z90"/>
  <c r="Z111" s="1"/>
  <c r="Y90"/>
  <c r="X90"/>
  <c r="X111" s="1"/>
  <c r="W90"/>
  <c r="V90"/>
  <c r="U90"/>
  <c r="U111" s="1"/>
  <c r="T90"/>
  <c r="T111" s="1"/>
  <c r="S90"/>
  <c r="S111" s="1"/>
  <c r="R90"/>
  <c r="R111" s="1"/>
  <c r="Q90"/>
  <c r="Q111" s="1"/>
  <c r="P90"/>
  <c r="P111" s="1"/>
  <c r="O90"/>
  <c r="O111" s="1"/>
  <c r="N90"/>
  <c r="M90"/>
  <c r="L90"/>
  <c r="K90"/>
  <c r="J90"/>
  <c r="I90"/>
  <c r="I111" s="1"/>
  <c r="H90"/>
  <c r="H111" s="1"/>
  <c r="G90"/>
  <c r="G111" s="1"/>
  <c r="F90"/>
  <c r="F111" s="1"/>
  <c r="E90"/>
  <c r="E111" s="1"/>
  <c r="D90"/>
  <c r="D111" s="1"/>
  <c r="C90"/>
  <c r="C111" s="1"/>
  <c r="BR89"/>
  <c r="BQ89"/>
  <c r="BP89"/>
  <c r="BP110" s="1"/>
  <c r="BO89"/>
  <c r="BO110" s="1"/>
  <c r="BN89"/>
  <c r="BN110" s="1"/>
  <c r="BM89"/>
  <c r="BM110" s="1"/>
  <c r="BL89"/>
  <c r="BL110" s="1"/>
  <c r="BJ89"/>
  <c r="BJ110" s="1"/>
  <c r="BI89"/>
  <c r="BI110" s="1"/>
  <c r="BH89"/>
  <c r="BH110" s="1"/>
  <c r="BG89"/>
  <c r="BF89"/>
  <c r="BE89"/>
  <c r="BE110" s="1"/>
  <c r="BD89"/>
  <c r="BD110" s="1"/>
  <c r="BC89"/>
  <c r="BC110" s="1"/>
  <c r="BB89"/>
  <c r="BB110" s="1"/>
  <c r="BA89"/>
  <c r="BA110" s="1"/>
  <c r="AZ89"/>
  <c r="AZ110" s="1"/>
  <c r="AY89"/>
  <c r="AY110" s="1"/>
  <c r="AX89"/>
  <c r="AX110" s="1"/>
  <c r="AW89"/>
  <c r="AV89"/>
  <c r="AV110" s="1"/>
  <c r="AU89"/>
  <c r="AT89"/>
  <c r="AS89"/>
  <c r="AS110" s="1"/>
  <c r="AR89"/>
  <c r="AR110" s="1"/>
  <c r="AQ89"/>
  <c r="AQ110" s="1"/>
  <c r="AP89"/>
  <c r="AP110" s="1"/>
  <c r="AO89"/>
  <c r="AO110" s="1"/>
  <c r="AN89"/>
  <c r="AN110" s="1"/>
  <c r="AM89"/>
  <c r="AM110" s="1"/>
  <c r="AL89"/>
  <c r="AL110" s="1"/>
  <c r="AK89"/>
  <c r="AJ89"/>
  <c r="AJ110" s="1"/>
  <c r="AI89"/>
  <c r="AH89"/>
  <c r="AG89"/>
  <c r="AF89"/>
  <c r="AF110" s="1"/>
  <c r="AE89"/>
  <c r="AE110" s="1"/>
  <c r="AD89"/>
  <c r="AD110" s="1"/>
  <c r="AC89"/>
  <c r="AC110" s="1"/>
  <c r="AB89"/>
  <c r="AB110" s="1"/>
  <c r="AA89"/>
  <c r="AA110" s="1"/>
  <c r="Z89"/>
  <c r="Z110" s="1"/>
  <c r="Y89"/>
  <c r="X89"/>
  <c r="X110" s="1"/>
  <c r="W89"/>
  <c r="V89"/>
  <c r="U89"/>
  <c r="U110" s="1"/>
  <c r="T89"/>
  <c r="T110" s="1"/>
  <c r="S89"/>
  <c r="S110" s="1"/>
  <c r="R89"/>
  <c r="R110" s="1"/>
  <c r="Q89"/>
  <c r="Q110" s="1"/>
  <c r="P89"/>
  <c r="P110" s="1"/>
  <c r="O89"/>
  <c r="O110" s="1"/>
  <c r="N89"/>
  <c r="M89"/>
  <c r="L89"/>
  <c r="K89"/>
  <c r="J89"/>
  <c r="I89"/>
  <c r="I110" s="1"/>
  <c r="H89"/>
  <c r="H110" s="1"/>
  <c r="G89"/>
  <c r="G110" s="1"/>
  <c r="F89"/>
  <c r="F110" s="1"/>
  <c r="E89"/>
  <c r="E110" s="1"/>
  <c r="D89"/>
  <c r="D110" s="1"/>
  <c r="C89"/>
  <c r="C110" s="1"/>
  <c r="BR88"/>
  <c r="BQ88"/>
  <c r="BP88"/>
  <c r="BP109" s="1"/>
  <c r="BO88"/>
  <c r="BO109" s="1"/>
  <c r="BN88"/>
  <c r="BN109" s="1"/>
  <c r="BM88"/>
  <c r="BM109" s="1"/>
  <c r="BL88"/>
  <c r="BL109" s="1"/>
  <c r="BJ88"/>
  <c r="BJ109" s="1"/>
  <c r="BI88"/>
  <c r="BI109" s="1"/>
  <c r="BH88"/>
  <c r="BH109" s="1"/>
  <c r="BG88"/>
  <c r="BF88"/>
  <c r="BE88"/>
  <c r="BE109" s="1"/>
  <c r="BD88"/>
  <c r="BD109" s="1"/>
  <c r="BC88"/>
  <c r="BC109" s="1"/>
  <c r="BB88"/>
  <c r="BB109" s="1"/>
  <c r="BA88"/>
  <c r="BA109" s="1"/>
  <c r="AZ88"/>
  <c r="AZ109" s="1"/>
  <c r="AY88"/>
  <c r="AY109" s="1"/>
  <c r="AX88"/>
  <c r="AX109" s="1"/>
  <c r="AW88"/>
  <c r="AV88"/>
  <c r="AV109" s="1"/>
  <c r="AU88"/>
  <c r="AT88"/>
  <c r="AS88"/>
  <c r="AS109" s="1"/>
  <c r="AR88"/>
  <c r="AR109" s="1"/>
  <c r="AQ88"/>
  <c r="AQ109" s="1"/>
  <c r="AP88"/>
  <c r="AP109" s="1"/>
  <c r="AO88"/>
  <c r="AO109" s="1"/>
  <c r="AN88"/>
  <c r="AN109" s="1"/>
  <c r="AM88"/>
  <c r="AM109" s="1"/>
  <c r="AL88"/>
  <c r="AL109" s="1"/>
  <c r="AK88"/>
  <c r="AJ88"/>
  <c r="AJ109" s="1"/>
  <c r="AI88"/>
  <c r="AH88"/>
  <c r="AG88"/>
  <c r="AF88"/>
  <c r="AF109" s="1"/>
  <c r="AE88"/>
  <c r="AE109" s="1"/>
  <c r="AD88"/>
  <c r="AD109" s="1"/>
  <c r="AC88"/>
  <c r="AC109" s="1"/>
  <c r="AB88"/>
  <c r="AB109" s="1"/>
  <c r="AA88"/>
  <c r="AA109" s="1"/>
  <c r="Z88"/>
  <c r="Z109" s="1"/>
  <c r="Y88"/>
  <c r="X88"/>
  <c r="X109" s="1"/>
  <c r="W88"/>
  <c r="V88"/>
  <c r="U88"/>
  <c r="U109" s="1"/>
  <c r="T88"/>
  <c r="T109" s="1"/>
  <c r="S88"/>
  <c r="S109" s="1"/>
  <c r="R88"/>
  <c r="R109" s="1"/>
  <c r="Q88"/>
  <c r="Q109" s="1"/>
  <c r="P88"/>
  <c r="P109" s="1"/>
  <c r="O88"/>
  <c r="O109" s="1"/>
  <c r="N88"/>
  <c r="M88"/>
  <c r="L88"/>
  <c r="K88"/>
  <c r="J88"/>
  <c r="I88"/>
  <c r="I109" s="1"/>
  <c r="H88"/>
  <c r="H109" s="1"/>
  <c r="G88"/>
  <c r="G109" s="1"/>
  <c r="F88"/>
  <c r="F109" s="1"/>
  <c r="E88"/>
  <c r="E109" s="1"/>
  <c r="D88"/>
  <c r="D109" s="1"/>
  <c r="C88"/>
  <c r="C109" s="1"/>
  <c r="BR87"/>
  <c r="BQ87"/>
  <c r="BP87"/>
  <c r="BO87"/>
  <c r="BN87"/>
  <c r="BM87"/>
  <c r="BL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R86"/>
  <c r="BQ86"/>
  <c r="BP86"/>
  <c r="BP108" s="1"/>
  <c r="BO86"/>
  <c r="BO108" s="1"/>
  <c r="BN86"/>
  <c r="BN108" s="1"/>
  <c r="BM86"/>
  <c r="BM108" s="1"/>
  <c r="BL86"/>
  <c r="BL108" s="1"/>
  <c r="BJ86"/>
  <c r="BJ108" s="1"/>
  <c r="BI86"/>
  <c r="BI108" s="1"/>
  <c r="BH86"/>
  <c r="BH108" s="1"/>
  <c r="BG86"/>
  <c r="BF86"/>
  <c r="BE86"/>
  <c r="BE108" s="1"/>
  <c r="BD86"/>
  <c r="BD108" s="1"/>
  <c r="BC86"/>
  <c r="BC108" s="1"/>
  <c r="BB86"/>
  <c r="BB108" s="1"/>
  <c r="BA86"/>
  <c r="BA108" s="1"/>
  <c r="AZ86"/>
  <c r="AZ108" s="1"/>
  <c r="AY86"/>
  <c r="AY108" s="1"/>
  <c r="AX86"/>
  <c r="AX108" s="1"/>
  <c r="AW86"/>
  <c r="AV86"/>
  <c r="AV108" s="1"/>
  <c r="AU86"/>
  <c r="AT86"/>
  <c r="AS86"/>
  <c r="AS108" s="1"/>
  <c r="AR86"/>
  <c r="AR108" s="1"/>
  <c r="AQ86"/>
  <c r="AQ108" s="1"/>
  <c r="AP86"/>
  <c r="AP108" s="1"/>
  <c r="AO86"/>
  <c r="AO108" s="1"/>
  <c r="AN86"/>
  <c r="AN108" s="1"/>
  <c r="AM86"/>
  <c r="AM108" s="1"/>
  <c r="AL86"/>
  <c r="AL108" s="1"/>
  <c r="AK86"/>
  <c r="AJ86"/>
  <c r="AJ108" s="1"/>
  <c r="AI86"/>
  <c r="AH86"/>
  <c r="AG86"/>
  <c r="AF86"/>
  <c r="AF108" s="1"/>
  <c r="AE86"/>
  <c r="AE108" s="1"/>
  <c r="AD86"/>
  <c r="AD108" s="1"/>
  <c r="AC86"/>
  <c r="AC108" s="1"/>
  <c r="AB86"/>
  <c r="AB108" s="1"/>
  <c r="AA86"/>
  <c r="AA108" s="1"/>
  <c r="Z86"/>
  <c r="Z108" s="1"/>
  <c r="Y86"/>
  <c r="X86"/>
  <c r="X108" s="1"/>
  <c r="W86"/>
  <c r="V86"/>
  <c r="U86"/>
  <c r="U108" s="1"/>
  <c r="T86"/>
  <c r="T108" s="1"/>
  <c r="S86"/>
  <c r="S108" s="1"/>
  <c r="R86"/>
  <c r="R108" s="1"/>
  <c r="Q86"/>
  <c r="Q108" s="1"/>
  <c r="P86"/>
  <c r="P108" s="1"/>
  <c r="O86"/>
  <c r="O108" s="1"/>
  <c r="N86"/>
  <c r="M86"/>
  <c r="L86"/>
  <c r="K86"/>
  <c r="J86"/>
  <c r="I86"/>
  <c r="I108" s="1"/>
  <c r="H86"/>
  <c r="H108" s="1"/>
  <c r="G86"/>
  <c r="G108" s="1"/>
  <c r="F86"/>
  <c r="F108" s="1"/>
  <c r="E86"/>
  <c r="E108" s="1"/>
  <c r="D86"/>
  <c r="D108" s="1"/>
  <c r="C86"/>
  <c r="C108" s="1"/>
  <c r="BR85"/>
  <c r="BQ85"/>
  <c r="BP85"/>
  <c r="BP107" s="1"/>
  <c r="BO85"/>
  <c r="BO107" s="1"/>
  <c r="BN85"/>
  <c r="BN107" s="1"/>
  <c r="BM85"/>
  <c r="BM107" s="1"/>
  <c r="BL85"/>
  <c r="BL107" s="1"/>
  <c r="BJ85"/>
  <c r="BJ107" s="1"/>
  <c r="BI85"/>
  <c r="BI107" s="1"/>
  <c r="BH85"/>
  <c r="BH107" s="1"/>
  <c r="BG85"/>
  <c r="BF85"/>
  <c r="BE85"/>
  <c r="BE107" s="1"/>
  <c r="BD85"/>
  <c r="BD107" s="1"/>
  <c r="BC85"/>
  <c r="BC107" s="1"/>
  <c r="BB85"/>
  <c r="BB107" s="1"/>
  <c r="BA85"/>
  <c r="BA107" s="1"/>
  <c r="AZ85"/>
  <c r="AZ107" s="1"/>
  <c r="AY85"/>
  <c r="AY107" s="1"/>
  <c r="AX85"/>
  <c r="AX107" s="1"/>
  <c r="AW85"/>
  <c r="AV85"/>
  <c r="AV107" s="1"/>
  <c r="AU85"/>
  <c r="AT85"/>
  <c r="AS85"/>
  <c r="AS107" s="1"/>
  <c r="AR85"/>
  <c r="AR107" s="1"/>
  <c r="AQ85"/>
  <c r="AQ107" s="1"/>
  <c r="AP85"/>
  <c r="AP107" s="1"/>
  <c r="AO85"/>
  <c r="AO107" s="1"/>
  <c r="AN85"/>
  <c r="AN107" s="1"/>
  <c r="AM85"/>
  <c r="AM107" s="1"/>
  <c r="AL85"/>
  <c r="AL107" s="1"/>
  <c r="AK85"/>
  <c r="AJ85"/>
  <c r="AJ107" s="1"/>
  <c r="AI85"/>
  <c r="AH85"/>
  <c r="AG85"/>
  <c r="AF85"/>
  <c r="AF107" s="1"/>
  <c r="AE85"/>
  <c r="AE107" s="1"/>
  <c r="AD85"/>
  <c r="AD107" s="1"/>
  <c r="AC85"/>
  <c r="AC107" s="1"/>
  <c r="AB85"/>
  <c r="AB107" s="1"/>
  <c r="AA85"/>
  <c r="AA107" s="1"/>
  <c r="Z85"/>
  <c r="Z107" s="1"/>
  <c r="Y85"/>
  <c r="X85"/>
  <c r="X107" s="1"/>
  <c r="W85"/>
  <c r="V85"/>
  <c r="U85"/>
  <c r="U107" s="1"/>
  <c r="T85"/>
  <c r="T107" s="1"/>
  <c r="S85"/>
  <c r="S107" s="1"/>
  <c r="R85"/>
  <c r="R107" s="1"/>
  <c r="Q85"/>
  <c r="Q107" s="1"/>
  <c r="P85"/>
  <c r="P107" s="1"/>
  <c r="O85"/>
  <c r="O107" s="1"/>
  <c r="N85"/>
  <c r="M85"/>
  <c r="L85"/>
  <c r="K85"/>
  <c r="J85"/>
  <c r="I85"/>
  <c r="I107" s="1"/>
  <c r="H85"/>
  <c r="H107" s="1"/>
  <c r="G85"/>
  <c r="G107" s="1"/>
  <c r="F85"/>
  <c r="F107" s="1"/>
  <c r="E85"/>
  <c r="E107" s="1"/>
  <c r="D85"/>
  <c r="D107" s="1"/>
  <c r="C85"/>
  <c r="C107" s="1"/>
  <c r="BR84"/>
  <c r="BQ84"/>
  <c r="BP84"/>
  <c r="BP106" s="1"/>
  <c r="BO84"/>
  <c r="BO106" s="1"/>
  <c r="BN84"/>
  <c r="BN106" s="1"/>
  <c r="BM84"/>
  <c r="BM106" s="1"/>
  <c r="BL84"/>
  <c r="BL106" s="1"/>
  <c r="BJ84"/>
  <c r="BJ106" s="1"/>
  <c r="BI84"/>
  <c r="BI106" s="1"/>
  <c r="BH84"/>
  <c r="BH106" s="1"/>
  <c r="BG84"/>
  <c r="BF84"/>
  <c r="BE84"/>
  <c r="BE106" s="1"/>
  <c r="BD84"/>
  <c r="BD106" s="1"/>
  <c r="BC84"/>
  <c r="BC106" s="1"/>
  <c r="BB84"/>
  <c r="BB106" s="1"/>
  <c r="BA84"/>
  <c r="BA106" s="1"/>
  <c r="AZ84"/>
  <c r="AZ106" s="1"/>
  <c r="AY84"/>
  <c r="AY106" s="1"/>
  <c r="AX84"/>
  <c r="AX106" s="1"/>
  <c r="AW84"/>
  <c r="AV84"/>
  <c r="AV106" s="1"/>
  <c r="AU84"/>
  <c r="AT84"/>
  <c r="AS84"/>
  <c r="AS106" s="1"/>
  <c r="AR84"/>
  <c r="AR106" s="1"/>
  <c r="AQ84"/>
  <c r="AQ106" s="1"/>
  <c r="AP84"/>
  <c r="AP106" s="1"/>
  <c r="AO84"/>
  <c r="AO106" s="1"/>
  <c r="AN84"/>
  <c r="AN106" s="1"/>
  <c r="AM84"/>
  <c r="AM106" s="1"/>
  <c r="AL84"/>
  <c r="AL106" s="1"/>
  <c r="AK84"/>
  <c r="AJ84"/>
  <c r="AJ106" s="1"/>
  <c r="AI84"/>
  <c r="AH84"/>
  <c r="AG84"/>
  <c r="AF84"/>
  <c r="AF106" s="1"/>
  <c r="AE84"/>
  <c r="AE106" s="1"/>
  <c r="AD84"/>
  <c r="AD106" s="1"/>
  <c r="AC84"/>
  <c r="AC106" s="1"/>
  <c r="AB84"/>
  <c r="AB106" s="1"/>
  <c r="AA84"/>
  <c r="AA106" s="1"/>
  <c r="Z84"/>
  <c r="Z106" s="1"/>
  <c r="Y84"/>
  <c r="X84"/>
  <c r="X106" s="1"/>
  <c r="W84"/>
  <c r="V84"/>
  <c r="U84"/>
  <c r="U106" s="1"/>
  <c r="T84"/>
  <c r="T106" s="1"/>
  <c r="S84"/>
  <c r="S106" s="1"/>
  <c r="R84"/>
  <c r="R106" s="1"/>
  <c r="Q84"/>
  <c r="Q106" s="1"/>
  <c r="P84"/>
  <c r="P106" s="1"/>
  <c r="O84"/>
  <c r="O106" s="1"/>
  <c r="N84"/>
  <c r="M84"/>
  <c r="L84"/>
  <c r="K84"/>
  <c r="J84"/>
  <c r="I84"/>
  <c r="I106" s="1"/>
  <c r="H84"/>
  <c r="H106" s="1"/>
  <c r="G84"/>
  <c r="G106" s="1"/>
  <c r="F84"/>
  <c r="F106" s="1"/>
  <c r="E84"/>
  <c r="E106" s="1"/>
  <c r="D84"/>
  <c r="D106" s="1"/>
  <c r="C84"/>
  <c r="C106" s="1"/>
  <c r="BR83"/>
  <c r="BQ83"/>
  <c r="BP83"/>
  <c r="BP105" s="1"/>
  <c r="BO83"/>
  <c r="BO105" s="1"/>
  <c r="BN83"/>
  <c r="BN105" s="1"/>
  <c r="BM83"/>
  <c r="BM105" s="1"/>
  <c r="BL83"/>
  <c r="BL105" s="1"/>
  <c r="BJ83"/>
  <c r="BJ105" s="1"/>
  <c r="BI83"/>
  <c r="BI105" s="1"/>
  <c r="BH83"/>
  <c r="BH105" s="1"/>
  <c r="BG83"/>
  <c r="BF83"/>
  <c r="BE83"/>
  <c r="BE105" s="1"/>
  <c r="BD83"/>
  <c r="BD105" s="1"/>
  <c r="BC83"/>
  <c r="BC105" s="1"/>
  <c r="BB83"/>
  <c r="BB105" s="1"/>
  <c r="BA83"/>
  <c r="BA105" s="1"/>
  <c r="AZ83"/>
  <c r="AZ105" s="1"/>
  <c r="AY83"/>
  <c r="AY105" s="1"/>
  <c r="AX83"/>
  <c r="AX105" s="1"/>
  <c r="AW83"/>
  <c r="AV83"/>
  <c r="AV105" s="1"/>
  <c r="AU83"/>
  <c r="AT83"/>
  <c r="AS83"/>
  <c r="AS105" s="1"/>
  <c r="AR83"/>
  <c r="AR105" s="1"/>
  <c r="AQ83"/>
  <c r="AQ105" s="1"/>
  <c r="AP83"/>
  <c r="AP105" s="1"/>
  <c r="AO83"/>
  <c r="AO105" s="1"/>
  <c r="AN83"/>
  <c r="AN105" s="1"/>
  <c r="AM83"/>
  <c r="AM105" s="1"/>
  <c r="AL83"/>
  <c r="AL105" s="1"/>
  <c r="AK83"/>
  <c r="AJ83"/>
  <c r="AJ105" s="1"/>
  <c r="AI83"/>
  <c r="AH83"/>
  <c r="AG83"/>
  <c r="AF83"/>
  <c r="AF105" s="1"/>
  <c r="AE83"/>
  <c r="AE105" s="1"/>
  <c r="AD83"/>
  <c r="AD105" s="1"/>
  <c r="AC83"/>
  <c r="AC105" s="1"/>
  <c r="AB83"/>
  <c r="AB105" s="1"/>
  <c r="AA83"/>
  <c r="AA105" s="1"/>
  <c r="Z83"/>
  <c r="Z105" s="1"/>
  <c r="Y83"/>
  <c r="X83"/>
  <c r="X105" s="1"/>
  <c r="W83"/>
  <c r="V83"/>
  <c r="U83"/>
  <c r="U105" s="1"/>
  <c r="T83"/>
  <c r="T105" s="1"/>
  <c r="S83"/>
  <c r="S105" s="1"/>
  <c r="R83"/>
  <c r="R105" s="1"/>
  <c r="Q83"/>
  <c r="Q105" s="1"/>
  <c r="P83"/>
  <c r="P105" s="1"/>
  <c r="O83"/>
  <c r="O105" s="1"/>
  <c r="N83"/>
  <c r="M83"/>
  <c r="L83"/>
  <c r="K83"/>
  <c r="J83"/>
  <c r="I83"/>
  <c r="I105" s="1"/>
  <c r="H83"/>
  <c r="H105" s="1"/>
  <c r="G83"/>
  <c r="G105" s="1"/>
  <c r="F83"/>
  <c r="F105" s="1"/>
  <c r="E83"/>
  <c r="E105" s="1"/>
  <c r="D83"/>
  <c r="D105" s="1"/>
  <c r="C83"/>
  <c r="C105" s="1"/>
  <c r="BR82"/>
  <c r="BQ82"/>
  <c r="BP82"/>
  <c r="BO82"/>
  <c r="BN82"/>
  <c r="BM82"/>
  <c r="BL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R81"/>
  <c r="BQ81"/>
  <c r="BP81"/>
  <c r="BO81"/>
  <c r="BN81"/>
  <c r="BM81"/>
  <c r="BL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R80"/>
  <c r="BQ80"/>
  <c r="BP80"/>
  <c r="BO80"/>
  <c r="BN80"/>
  <c r="BM80"/>
  <c r="BL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R79"/>
  <c r="BQ79"/>
  <c r="BP79"/>
  <c r="BP104" s="1"/>
  <c r="BO79"/>
  <c r="BO104" s="1"/>
  <c r="BN79"/>
  <c r="BN104" s="1"/>
  <c r="BM79"/>
  <c r="BM104" s="1"/>
  <c r="BL79"/>
  <c r="BL104" s="1"/>
  <c r="BJ79"/>
  <c r="BJ104" s="1"/>
  <c r="BI79"/>
  <c r="BI104" s="1"/>
  <c r="BH79"/>
  <c r="BH104" s="1"/>
  <c r="BG79"/>
  <c r="BF79"/>
  <c r="BE79"/>
  <c r="BE104" s="1"/>
  <c r="BD79"/>
  <c r="BD104" s="1"/>
  <c r="BC79"/>
  <c r="BC104" s="1"/>
  <c r="BB79"/>
  <c r="BB104" s="1"/>
  <c r="BA79"/>
  <c r="BA104" s="1"/>
  <c r="AZ79"/>
  <c r="AZ104" s="1"/>
  <c r="AY79"/>
  <c r="AY104" s="1"/>
  <c r="AX79"/>
  <c r="AX104" s="1"/>
  <c r="AW79"/>
  <c r="AV79"/>
  <c r="AV104" s="1"/>
  <c r="AU79"/>
  <c r="AT79"/>
  <c r="AS79"/>
  <c r="AS104" s="1"/>
  <c r="AR79"/>
  <c r="AR104" s="1"/>
  <c r="AQ79"/>
  <c r="AQ104" s="1"/>
  <c r="AP79"/>
  <c r="AP104" s="1"/>
  <c r="AO79"/>
  <c r="AO104" s="1"/>
  <c r="AN79"/>
  <c r="AN104" s="1"/>
  <c r="AM79"/>
  <c r="AM104" s="1"/>
  <c r="AL79"/>
  <c r="AL104" s="1"/>
  <c r="AK79"/>
  <c r="AJ79"/>
  <c r="AJ104" s="1"/>
  <c r="AI79"/>
  <c r="AH79"/>
  <c r="AG79"/>
  <c r="AF79"/>
  <c r="AF104" s="1"/>
  <c r="AE79"/>
  <c r="AE104" s="1"/>
  <c r="AD79"/>
  <c r="AD104" s="1"/>
  <c r="AC79"/>
  <c r="AC104" s="1"/>
  <c r="AB79"/>
  <c r="AB104" s="1"/>
  <c r="AA79"/>
  <c r="AA104" s="1"/>
  <c r="Z79"/>
  <c r="Z104" s="1"/>
  <c r="Y79"/>
  <c r="X79"/>
  <c r="X104" s="1"/>
  <c r="W79"/>
  <c r="V79"/>
  <c r="U79"/>
  <c r="U104" s="1"/>
  <c r="T79"/>
  <c r="T104" s="1"/>
  <c r="S79"/>
  <c r="S104" s="1"/>
  <c r="R79"/>
  <c r="R104" s="1"/>
  <c r="Q79"/>
  <c r="Q104" s="1"/>
  <c r="P79"/>
  <c r="P104" s="1"/>
  <c r="O79"/>
  <c r="O104" s="1"/>
  <c r="N79"/>
  <c r="M79"/>
  <c r="L79"/>
  <c r="K79"/>
  <c r="J79"/>
  <c r="I79"/>
  <c r="I104" s="1"/>
  <c r="H79"/>
  <c r="H104" s="1"/>
  <c r="G79"/>
  <c r="G104" s="1"/>
  <c r="F79"/>
  <c r="F104" s="1"/>
  <c r="E79"/>
  <c r="E104" s="1"/>
  <c r="D79"/>
  <c r="D104" s="1"/>
  <c r="C79"/>
  <c r="C104" s="1"/>
  <c r="BR78"/>
  <c r="BQ78"/>
  <c r="BP78"/>
  <c r="BP103" s="1"/>
  <c r="BO78"/>
  <c r="BO103" s="1"/>
  <c r="BN78"/>
  <c r="BN103" s="1"/>
  <c r="BM78"/>
  <c r="BM103" s="1"/>
  <c r="BL78"/>
  <c r="BL103" s="1"/>
  <c r="BJ78"/>
  <c r="BJ103" s="1"/>
  <c r="BI78"/>
  <c r="BI103" s="1"/>
  <c r="BH78"/>
  <c r="BH103" s="1"/>
  <c r="BG78"/>
  <c r="BF78"/>
  <c r="BE78"/>
  <c r="BE103" s="1"/>
  <c r="BD78"/>
  <c r="BD103" s="1"/>
  <c r="BC78"/>
  <c r="BC103" s="1"/>
  <c r="BB78"/>
  <c r="BB103" s="1"/>
  <c r="BA78"/>
  <c r="BA103" s="1"/>
  <c r="AZ78"/>
  <c r="AZ103" s="1"/>
  <c r="AY78"/>
  <c r="AY103" s="1"/>
  <c r="AX78"/>
  <c r="AX103" s="1"/>
  <c r="AW78"/>
  <c r="AV78"/>
  <c r="AV103" s="1"/>
  <c r="AU78"/>
  <c r="AT78"/>
  <c r="AS78"/>
  <c r="AS103" s="1"/>
  <c r="AR78"/>
  <c r="AR103" s="1"/>
  <c r="AQ78"/>
  <c r="AQ103" s="1"/>
  <c r="AP78"/>
  <c r="AP103" s="1"/>
  <c r="AO78"/>
  <c r="AO103" s="1"/>
  <c r="AN78"/>
  <c r="AN103" s="1"/>
  <c r="AM78"/>
  <c r="AM103" s="1"/>
  <c r="AL78"/>
  <c r="AL103" s="1"/>
  <c r="AK78"/>
  <c r="AJ78"/>
  <c r="AJ103" s="1"/>
  <c r="AI78"/>
  <c r="AH78"/>
  <c r="AG78"/>
  <c r="AF78"/>
  <c r="AF103" s="1"/>
  <c r="AE78"/>
  <c r="AE103" s="1"/>
  <c r="AD78"/>
  <c r="AD103" s="1"/>
  <c r="AC78"/>
  <c r="AC103" s="1"/>
  <c r="AB78"/>
  <c r="AB103" s="1"/>
  <c r="AA78"/>
  <c r="AA103" s="1"/>
  <c r="Z78"/>
  <c r="Z103" s="1"/>
  <c r="Y78"/>
  <c r="X78"/>
  <c r="X103" s="1"/>
  <c r="W78"/>
  <c r="V78"/>
  <c r="U78"/>
  <c r="U103" s="1"/>
  <c r="T78"/>
  <c r="T103" s="1"/>
  <c r="S78"/>
  <c r="S103" s="1"/>
  <c r="R78"/>
  <c r="R103" s="1"/>
  <c r="Q78"/>
  <c r="Q103" s="1"/>
  <c r="P78"/>
  <c r="P103" s="1"/>
  <c r="O78"/>
  <c r="O103" s="1"/>
  <c r="N78"/>
  <c r="M78"/>
  <c r="L78"/>
  <c r="K78"/>
  <c r="J78"/>
  <c r="I78"/>
  <c r="I103" s="1"/>
  <c r="H78"/>
  <c r="H103" s="1"/>
  <c r="G78"/>
  <c r="G103" s="1"/>
  <c r="F78"/>
  <c r="F103" s="1"/>
  <c r="E78"/>
  <c r="E103" s="1"/>
  <c r="D78"/>
  <c r="D103" s="1"/>
  <c r="C78"/>
  <c r="C103" s="1"/>
  <c r="BR77"/>
  <c r="BQ77"/>
  <c r="BP77"/>
  <c r="BP102" s="1"/>
  <c r="BO77"/>
  <c r="BO102" s="1"/>
  <c r="BN77"/>
  <c r="BN102" s="1"/>
  <c r="BM77"/>
  <c r="BM102" s="1"/>
  <c r="BL77"/>
  <c r="BL102" s="1"/>
  <c r="BJ77"/>
  <c r="BJ102" s="1"/>
  <c r="BI77"/>
  <c r="BI102" s="1"/>
  <c r="BH77"/>
  <c r="BH102" s="1"/>
  <c r="BG77"/>
  <c r="BF77"/>
  <c r="BE77"/>
  <c r="BE102" s="1"/>
  <c r="BD77"/>
  <c r="BD102" s="1"/>
  <c r="BC77"/>
  <c r="BC102" s="1"/>
  <c r="BB77"/>
  <c r="BB102" s="1"/>
  <c r="BA77"/>
  <c r="BA102" s="1"/>
  <c r="AZ77"/>
  <c r="AZ102" s="1"/>
  <c r="AY77"/>
  <c r="AY102" s="1"/>
  <c r="AX77"/>
  <c r="AX102" s="1"/>
  <c r="AW77"/>
  <c r="AV77"/>
  <c r="AV102" s="1"/>
  <c r="AU77"/>
  <c r="AT77"/>
  <c r="AS77"/>
  <c r="AS102" s="1"/>
  <c r="AR77"/>
  <c r="AR102" s="1"/>
  <c r="AQ77"/>
  <c r="AQ102" s="1"/>
  <c r="AP77"/>
  <c r="AP102" s="1"/>
  <c r="AO77"/>
  <c r="AO102" s="1"/>
  <c r="AN77"/>
  <c r="AN102" s="1"/>
  <c r="AM77"/>
  <c r="AM102" s="1"/>
  <c r="AL77"/>
  <c r="AL102" s="1"/>
  <c r="AK77"/>
  <c r="AJ77"/>
  <c r="AJ102" s="1"/>
  <c r="AI77"/>
  <c r="AH77"/>
  <c r="AG77"/>
  <c r="AF77"/>
  <c r="AF102" s="1"/>
  <c r="AE77"/>
  <c r="AE102" s="1"/>
  <c r="AD77"/>
  <c r="AD102" s="1"/>
  <c r="AC77"/>
  <c r="AC102" s="1"/>
  <c r="AB77"/>
  <c r="AB102" s="1"/>
  <c r="AA77"/>
  <c r="AA102" s="1"/>
  <c r="Z77"/>
  <c r="Z102" s="1"/>
  <c r="Y77"/>
  <c r="X77"/>
  <c r="X102" s="1"/>
  <c r="W77"/>
  <c r="V77"/>
  <c r="U77"/>
  <c r="U102" s="1"/>
  <c r="T77"/>
  <c r="T102" s="1"/>
  <c r="S77"/>
  <c r="S102" s="1"/>
  <c r="R77"/>
  <c r="R102" s="1"/>
  <c r="Q77"/>
  <c r="Q102" s="1"/>
  <c r="P77"/>
  <c r="P102" s="1"/>
  <c r="O77"/>
  <c r="O102" s="1"/>
  <c r="N77"/>
  <c r="M77"/>
  <c r="L77"/>
  <c r="K77"/>
  <c r="J77"/>
  <c r="I77"/>
  <c r="I102" s="1"/>
  <c r="H77"/>
  <c r="H102" s="1"/>
  <c r="G77"/>
  <c r="G102" s="1"/>
  <c r="F77"/>
  <c r="F102" s="1"/>
  <c r="E77"/>
  <c r="E102" s="1"/>
  <c r="D77"/>
  <c r="D102" s="1"/>
  <c r="C77"/>
  <c r="C102" s="1"/>
  <c r="BR76"/>
  <c r="BQ76"/>
  <c r="BP76"/>
  <c r="BO76"/>
  <c r="BN76"/>
  <c r="BM76"/>
  <c r="BL76"/>
  <c r="BJ76"/>
  <c r="BH76"/>
  <c r="BG76"/>
  <c r="BF76"/>
  <c r="BE76"/>
  <c r="BD76"/>
  <c r="BC76"/>
  <c r="BB76"/>
  <c r="BA76"/>
  <c r="AZ76"/>
  <c r="AY76"/>
  <c r="AX76"/>
  <c r="C76"/>
  <c r="BS72"/>
  <c r="BS71"/>
  <c r="BS70"/>
  <c r="BS69"/>
  <c r="BS68"/>
  <c r="BS67"/>
  <c r="BS66"/>
  <c r="BS65"/>
  <c r="BS64"/>
  <c r="BS63"/>
  <c r="BS62"/>
  <c r="BS61"/>
  <c r="BS60"/>
  <c r="BS59"/>
  <c r="BS58"/>
  <c r="BS57"/>
  <c r="BS56"/>
  <c r="BS55"/>
  <c r="BS54"/>
  <c r="BS53"/>
  <c r="BS52"/>
  <c r="BS51"/>
  <c r="BS50"/>
  <c r="BS49"/>
  <c r="BS48"/>
  <c r="BS47"/>
  <c r="BS46"/>
  <c r="BS45"/>
  <c r="BS44"/>
  <c r="BS43"/>
  <c r="BS42"/>
  <c r="BS41"/>
  <c r="BS40"/>
  <c r="BS39"/>
  <c r="BS38"/>
  <c r="BS37"/>
  <c r="BS36"/>
  <c r="BS35"/>
  <c r="BS34"/>
  <c r="BS33"/>
  <c r="BS32"/>
  <c r="BS31"/>
  <c r="BS30"/>
  <c r="BS29"/>
  <c r="BS28"/>
  <c r="BS27"/>
  <c r="BS26"/>
  <c r="BS25"/>
  <c r="BS24"/>
  <c r="BS23"/>
  <c r="BS22"/>
  <c r="BS21"/>
  <c r="BS20"/>
  <c r="BS19"/>
  <c r="BS18"/>
  <c r="BS17"/>
  <c r="BS16"/>
  <c r="BS15"/>
  <c r="BS14"/>
  <c r="BS13"/>
  <c r="BS12"/>
  <c r="BS11"/>
  <c r="BS10"/>
  <c r="BS9"/>
  <c r="BS8"/>
  <c r="BS7"/>
  <c r="BS6"/>
  <c r="BS5"/>
  <c r="BS101" l="1"/>
  <c r="D123"/>
  <c r="D121"/>
  <c r="H123"/>
  <c r="H121"/>
  <c r="P123"/>
  <c r="P121"/>
  <c r="T123"/>
  <c r="T121"/>
  <c r="X123"/>
  <c r="X121"/>
  <c r="AB123"/>
  <c r="AB121"/>
  <c r="AF123"/>
  <c r="AF121"/>
  <c r="AJ121"/>
  <c r="AJ123"/>
  <c r="AN123"/>
  <c r="AN121"/>
  <c r="AR123"/>
  <c r="AR121"/>
  <c r="AV121"/>
  <c r="AV123"/>
  <c r="AZ121"/>
  <c r="AZ123"/>
  <c r="BD121"/>
  <c r="BD123"/>
  <c r="BH123"/>
  <c r="BH121"/>
  <c r="BM123"/>
  <c r="BM121"/>
  <c r="BS97"/>
  <c r="BS123" s="1"/>
  <c r="L123"/>
  <c r="BQ123"/>
  <c r="C123"/>
  <c r="C121"/>
  <c r="G123"/>
  <c r="G121"/>
  <c r="O121"/>
  <c r="O123"/>
  <c r="S121"/>
  <c r="S123"/>
  <c r="AA123"/>
  <c r="AA121"/>
  <c r="AE123"/>
  <c r="AE121"/>
  <c r="AM123"/>
  <c r="AM121"/>
  <c r="AQ123"/>
  <c r="AQ121"/>
  <c r="AY123"/>
  <c r="AY121"/>
  <c r="BC123"/>
  <c r="BC121"/>
  <c r="BL123"/>
  <c r="BL121"/>
  <c r="BP123"/>
  <c r="BP121"/>
  <c r="K123"/>
  <c r="W123"/>
  <c r="AI123"/>
  <c r="AU123"/>
  <c r="BG123"/>
  <c r="F121"/>
  <c r="F123"/>
  <c r="R121"/>
  <c r="R123"/>
  <c r="Z123"/>
  <c r="Z121"/>
  <c r="AD123"/>
  <c r="AD121"/>
  <c r="AL123"/>
  <c r="AL121"/>
  <c r="AP123"/>
  <c r="AP121"/>
  <c r="AX121"/>
  <c r="AX123"/>
  <c r="BB121"/>
  <c r="BB123"/>
  <c r="BJ121"/>
  <c r="BJ123"/>
  <c r="BO121"/>
  <c r="BO123"/>
  <c r="J123"/>
  <c r="N123"/>
  <c r="V123"/>
  <c r="AH123"/>
  <c r="AT123"/>
  <c r="BF123"/>
  <c r="E121"/>
  <c r="E123"/>
  <c r="I121"/>
  <c r="I123"/>
  <c r="Q123"/>
  <c r="Q121"/>
  <c r="U123"/>
  <c r="U121"/>
  <c r="AC123"/>
  <c r="AC121"/>
  <c r="AO121"/>
  <c r="AO123"/>
  <c r="AS121"/>
  <c r="AS123"/>
  <c r="BA121"/>
  <c r="BA123"/>
  <c r="BE121"/>
  <c r="BE123"/>
  <c r="BI123"/>
  <c r="BI121"/>
  <c r="BN123"/>
  <c r="BN121"/>
  <c r="AG123"/>
  <c r="BR123"/>
  <c r="BR6" i="95" l="1"/>
  <c r="BR8"/>
  <c r="BR10"/>
  <c r="BR12"/>
  <c r="BR14"/>
  <c r="BR16"/>
  <c r="BR18"/>
  <c r="BR20"/>
  <c r="BR22"/>
  <c r="BR24"/>
  <c r="BR26"/>
  <c r="BR28"/>
  <c r="BR30"/>
  <c r="BR32"/>
  <c r="BR34"/>
  <c r="BR36"/>
  <c r="BR38"/>
  <c r="BR40"/>
  <c r="BR42"/>
  <c r="BR44"/>
  <c r="BR46"/>
  <c r="BR48"/>
  <c r="BR50"/>
  <c r="BR52"/>
  <c r="BR54"/>
  <c r="BR56"/>
  <c r="BR58"/>
  <c r="BR60"/>
  <c r="BR62"/>
  <c r="BR64"/>
  <c r="BR4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C70"/>
  <c r="Q76"/>
  <c r="Q97" s="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C72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C71"/>
  <c r="BR111"/>
  <c r="BR110"/>
  <c r="BR109"/>
  <c r="BR108"/>
  <c r="BR107"/>
  <c r="BR106"/>
  <c r="BR105"/>
  <c r="BR104"/>
  <c r="BR103"/>
  <c r="BR102"/>
  <c r="BR101"/>
  <c r="BR100"/>
  <c r="BR99"/>
  <c r="BR98"/>
  <c r="BR97"/>
  <c r="BR96"/>
  <c r="BR95"/>
  <c r="BR94"/>
  <c r="BR93"/>
  <c r="BR92"/>
  <c r="BR91"/>
  <c r="BQ90"/>
  <c r="BP90"/>
  <c r="BO90"/>
  <c r="BO111" s="1"/>
  <c r="BN90"/>
  <c r="BN111" s="1"/>
  <c r="BM90"/>
  <c r="BM111" s="1"/>
  <c r="BL90"/>
  <c r="BL111" s="1"/>
  <c r="BK90"/>
  <c r="BK111" s="1"/>
  <c r="BJ90"/>
  <c r="BJ111" s="1"/>
  <c r="BI90"/>
  <c r="BI111" s="1"/>
  <c r="BH90"/>
  <c r="BH111" s="1"/>
  <c r="BG90"/>
  <c r="BF90"/>
  <c r="BE90"/>
  <c r="BE111" s="1"/>
  <c r="BD90"/>
  <c r="BD111" s="1"/>
  <c r="BC90"/>
  <c r="BC111" s="1"/>
  <c r="BB90"/>
  <c r="BB111" s="1"/>
  <c r="BA90"/>
  <c r="BA111" s="1"/>
  <c r="AZ90"/>
  <c r="AZ111" s="1"/>
  <c r="AY90"/>
  <c r="AY111" s="1"/>
  <c r="AX90"/>
  <c r="AX111" s="1"/>
  <c r="AV90"/>
  <c r="AV111" s="1"/>
  <c r="AU90"/>
  <c r="AT90"/>
  <c r="AS90"/>
  <c r="AS111" s="1"/>
  <c r="AR90"/>
  <c r="AR111" s="1"/>
  <c r="AQ90"/>
  <c r="AQ111" s="1"/>
  <c r="AP90"/>
  <c r="AP111" s="1"/>
  <c r="AO90"/>
  <c r="AO111" s="1"/>
  <c r="AN90"/>
  <c r="AN111" s="1"/>
  <c r="AM90"/>
  <c r="AM111" s="1"/>
  <c r="AL90"/>
  <c r="AL111" s="1"/>
  <c r="AJ90"/>
  <c r="AJ111" s="1"/>
  <c r="AI90"/>
  <c r="AH90"/>
  <c r="AG90"/>
  <c r="AF90"/>
  <c r="AF111" s="1"/>
  <c r="AE90"/>
  <c r="AE111" s="1"/>
  <c r="AD90"/>
  <c r="AD111" s="1"/>
  <c r="AC90"/>
  <c r="AC111" s="1"/>
  <c r="AB90"/>
  <c r="AB111" s="1"/>
  <c r="AA90"/>
  <c r="AA111" s="1"/>
  <c r="Z90"/>
  <c r="Z111" s="1"/>
  <c r="X90"/>
  <c r="X111" s="1"/>
  <c r="W90"/>
  <c r="V90"/>
  <c r="U90"/>
  <c r="U111" s="1"/>
  <c r="T90"/>
  <c r="T111" s="1"/>
  <c r="S90"/>
  <c r="S111" s="1"/>
  <c r="R90"/>
  <c r="R111" s="1"/>
  <c r="Q90"/>
  <c r="Q111" s="1"/>
  <c r="P90"/>
  <c r="P111" s="1"/>
  <c r="O90"/>
  <c r="O111" s="1"/>
  <c r="N90"/>
  <c r="L90"/>
  <c r="K90"/>
  <c r="J90"/>
  <c r="I90"/>
  <c r="I111" s="1"/>
  <c r="H90"/>
  <c r="H111" s="1"/>
  <c r="G90"/>
  <c r="G111" s="1"/>
  <c r="F90"/>
  <c r="F111" s="1"/>
  <c r="E90"/>
  <c r="E111" s="1"/>
  <c r="D90"/>
  <c r="D111" s="1"/>
  <c r="C90"/>
  <c r="C111" s="1"/>
  <c r="BQ89"/>
  <c r="BP89"/>
  <c r="BO89"/>
  <c r="BN89"/>
  <c r="BM89"/>
  <c r="BL89"/>
  <c r="BK89"/>
  <c r="BJ89"/>
  <c r="BJ110" s="1"/>
  <c r="BI89"/>
  <c r="BI110" s="1"/>
  <c r="BH89"/>
  <c r="BG89"/>
  <c r="BF89"/>
  <c r="BE89"/>
  <c r="BD89"/>
  <c r="BC89"/>
  <c r="BB89"/>
  <c r="BB110" s="1"/>
  <c r="BA89"/>
  <c r="BA110" s="1"/>
  <c r="AZ89"/>
  <c r="AZ110" s="1"/>
  <c r="AY89"/>
  <c r="AY110" s="1"/>
  <c r="AX89"/>
  <c r="AW89"/>
  <c r="AV89"/>
  <c r="AU89"/>
  <c r="AT89"/>
  <c r="AS89"/>
  <c r="AS110" s="1"/>
  <c r="AR89"/>
  <c r="AR110" s="1"/>
  <c r="AQ89"/>
  <c r="AQ110" s="1"/>
  <c r="AP89"/>
  <c r="AP110" s="1"/>
  <c r="AO89"/>
  <c r="AO110" s="1"/>
  <c r="AN89"/>
  <c r="AM89"/>
  <c r="AL89"/>
  <c r="AK89"/>
  <c r="AJ89"/>
  <c r="AJ110" s="1"/>
  <c r="AI89"/>
  <c r="AH89"/>
  <c r="AG89"/>
  <c r="AF89"/>
  <c r="AE89"/>
  <c r="AD89"/>
  <c r="AC89"/>
  <c r="AB89"/>
  <c r="AA89"/>
  <c r="Z89"/>
  <c r="X89"/>
  <c r="W89"/>
  <c r="V89"/>
  <c r="U89"/>
  <c r="T89"/>
  <c r="S89"/>
  <c r="S110" s="1"/>
  <c r="R89"/>
  <c r="R110" s="1"/>
  <c r="Q89"/>
  <c r="P89"/>
  <c r="O89"/>
  <c r="N89"/>
  <c r="M89"/>
  <c r="L89"/>
  <c r="K89"/>
  <c r="J89"/>
  <c r="I89"/>
  <c r="I110" s="1"/>
  <c r="H89"/>
  <c r="H110" s="1"/>
  <c r="G89"/>
  <c r="G110" s="1"/>
  <c r="F89"/>
  <c r="F110" s="1"/>
  <c r="E89"/>
  <c r="E110" s="1"/>
  <c r="D89"/>
  <c r="C89"/>
  <c r="BQ88"/>
  <c r="BP88"/>
  <c r="BO88"/>
  <c r="BO109" s="1"/>
  <c r="BN88"/>
  <c r="BN109" s="1"/>
  <c r="BM88"/>
  <c r="BM109" s="1"/>
  <c r="BL88"/>
  <c r="BL109" s="1"/>
  <c r="BK88"/>
  <c r="BK109" s="1"/>
  <c r="BJ88"/>
  <c r="BJ109" s="1"/>
  <c r="BI88"/>
  <c r="BI109" s="1"/>
  <c r="BH88"/>
  <c r="BH109" s="1"/>
  <c r="BG88"/>
  <c r="BF88"/>
  <c r="BE88"/>
  <c r="BE109" s="1"/>
  <c r="BD88"/>
  <c r="BD109" s="1"/>
  <c r="BC88"/>
  <c r="BC109" s="1"/>
  <c r="BB88"/>
  <c r="BB109" s="1"/>
  <c r="BA88"/>
  <c r="BA109" s="1"/>
  <c r="AZ88"/>
  <c r="AZ109" s="1"/>
  <c r="AY88"/>
  <c r="AY109" s="1"/>
  <c r="AX88"/>
  <c r="AX109" s="1"/>
  <c r="AW88"/>
  <c r="AV88"/>
  <c r="AV109" s="1"/>
  <c r="AU88"/>
  <c r="AT88"/>
  <c r="AS88"/>
  <c r="AS109" s="1"/>
  <c r="AR88"/>
  <c r="AR109" s="1"/>
  <c r="AQ88"/>
  <c r="AQ109" s="1"/>
  <c r="AP88"/>
  <c r="AP109" s="1"/>
  <c r="AO88"/>
  <c r="AO109" s="1"/>
  <c r="AN88"/>
  <c r="AN109" s="1"/>
  <c r="AM88"/>
  <c r="AM109" s="1"/>
  <c r="AL88"/>
  <c r="AL109" s="1"/>
  <c r="AK88"/>
  <c r="AJ88"/>
  <c r="AJ109" s="1"/>
  <c r="AI88"/>
  <c r="AH88"/>
  <c r="AG88"/>
  <c r="AF88"/>
  <c r="AF109" s="1"/>
  <c r="AE88"/>
  <c r="AE109" s="1"/>
  <c r="AD88"/>
  <c r="AD109" s="1"/>
  <c r="AC88"/>
  <c r="AC109" s="1"/>
  <c r="AB88"/>
  <c r="AB109" s="1"/>
  <c r="AA88"/>
  <c r="AA109" s="1"/>
  <c r="Z88"/>
  <c r="Z109" s="1"/>
  <c r="X88"/>
  <c r="X109" s="1"/>
  <c r="W88"/>
  <c r="V88"/>
  <c r="U88"/>
  <c r="U109" s="1"/>
  <c r="T88"/>
  <c r="T109" s="1"/>
  <c r="S88"/>
  <c r="S109" s="1"/>
  <c r="R88"/>
  <c r="R109" s="1"/>
  <c r="Q88"/>
  <c r="Q109" s="1"/>
  <c r="P88"/>
  <c r="P109" s="1"/>
  <c r="O88"/>
  <c r="O109" s="1"/>
  <c r="N88"/>
  <c r="M88"/>
  <c r="L88"/>
  <c r="K88"/>
  <c r="J88"/>
  <c r="I88"/>
  <c r="I109" s="1"/>
  <c r="H88"/>
  <c r="H109" s="1"/>
  <c r="G88"/>
  <c r="G109" s="1"/>
  <c r="F88"/>
  <c r="F109" s="1"/>
  <c r="E88"/>
  <c r="E109" s="1"/>
  <c r="D88"/>
  <c r="D109" s="1"/>
  <c r="C88"/>
  <c r="C109" s="1"/>
  <c r="BQ87"/>
  <c r="BP87"/>
  <c r="BO87"/>
  <c r="BO108" s="1"/>
  <c r="BN87"/>
  <c r="BN108" s="1"/>
  <c r="BM87"/>
  <c r="BM108" s="1"/>
  <c r="BL87"/>
  <c r="BL108" s="1"/>
  <c r="BK87"/>
  <c r="BK108" s="1"/>
  <c r="BJ87"/>
  <c r="BJ108" s="1"/>
  <c r="BI87"/>
  <c r="BI108" s="1"/>
  <c r="BH87"/>
  <c r="BH108" s="1"/>
  <c r="BG87"/>
  <c r="BF87"/>
  <c r="BE87"/>
  <c r="BE108" s="1"/>
  <c r="BD87"/>
  <c r="BD108" s="1"/>
  <c r="BC87"/>
  <c r="BC108" s="1"/>
  <c r="BB87"/>
  <c r="BB108" s="1"/>
  <c r="BA87"/>
  <c r="BA108" s="1"/>
  <c r="AZ87"/>
  <c r="AZ108" s="1"/>
  <c r="AY87"/>
  <c r="AY108" s="1"/>
  <c r="AX87"/>
  <c r="AX108" s="1"/>
  <c r="AW87"/>
  <c r="AV87"/>
  <c r="AV108" s="1"/>
  <c r="AU87"/>
  <c r="AT87"/>
  <c r="AS87"/>
  <c r="AS108" s="1"/>
  <c r="AR87"/>
  <c r="AR108" s="1"/>
  <c r="AQ87"/>
  <c r="AQ108" s="1"/>
  <c r="AP87"/>
  <c r="AP108" s="1"/>
  <c r="AO87"/>
  <c r="AO108" s="1"/>
  <c r="AN87"/>
  <c r="AN108" s="1"/>
  <c r="AM87"/>
  <c r="AM108" s="1"/>
  <c r="AL87"/>
  <c r="AL108" s="1"/>
  <c r="AK87"/>
  <c r="AJ87"/>
  <c r="AJ108" s="1"/>
  <c r="AI87"/>
  <c r="AH87"/>
  <c r="AG87"/>
  <c r="AF87"/>
  <c r="AF108" s="1"/>
  <c r="AE87"/>
  <c r="AE108" s="1"/>
  <c r="AD87"/>
  <c r="AD108" s="1"/>
  <c r="AC87"/>
  <c r="AC108" s="1"/>
  <c r="AB87"/>
  <c r="AB108" s="1"/>
  <c r="AA87"/>
  <c r="AA108" s="1"/>
  <c r="Z87"/>
  <c r="Z108" s="1"/>
  <c r="X87"/>
  <c r="X108" s="1"/>
  <c r="W87"/>
  <c r="V87"/>
  <c r="U87"/>
  <c r="U108" s="1"/>
  <c r="T87"/>
  <c r="T108" s="1"/>
  <c r="S87"/>
  <c r="S108" s="1"/>
  <c r="R87"/>
  <c r="R108" s="1"/>
  <c r="Q87"/>
  <c r="Q108" s="1"/>
  <c r="P87"/>
  <c r="P108" s="1"/>
  <c r="O87"/>
  <c r="O108" s="1"/>
  <c r="N87"/>
  <c r="M87"/>
  <c r="L87"/>
  <c r="K87"/>
  <c r="J87"/>
  <c r="I87"/>
  <c r="I108" s="1"/>
  <c r="H87"/>
  <c r="H108" s="1"/>
  <c r="G87"/>
  <c r="G108" s="1"/>
  <c r="F87"/>
  <c r="F108" s="1"/>
  <c r="E87"/>
  <c r="E108" s="1"/>
  <c r="D87"/>
  <c r="D108" s="1"/>
  <c r="C87"/>
  <c r="C108" s="1"/>
  <c r="BQ86"/>
  <c r="BP86"/>
  <c r="BO86"/>
  <c r="BO107" s="1"/>
  <c r="BN86"/>
  <c r="BN107" s="1"/>
  <c r="BM86"/>
  <c r="BM107" s="1"/>
  <c r="BL86"/>
  <c r="BL107" s="1"/>
  <c r="BK86"/>
  <c r="BK107" s="1"/>
  <c r="BJ86"/>
  <c r="BJ107" s="1"/>
  <c r="BI86"/>
  <c r="BI107" s="1"/>
  <c r="BH86"/>
  <c r="BH107" s="1"/>
  <c r="BG86"/>
  <c r="BF86"/>
  <c r="BE86"/>
  <c r="BE107" s="1"/>
  <c r="BD86"/>
  <c r="BD107" s="1"/>
  <c r="BC86"/>
  <c r="BC107" s="1"/>
  <c r="BB86"/>
  <c r="BB107" s="1"/>
  <c r="BA86"/>
  <c r="BA107" s="1"/>
  <c r="AZ86"/>
  <c r="AZ107" s="1"/>
  <c r="AY86"/>
  <c r="AY107" s="1"/>
  <c r="AX86"/>
  <c r="AX107" s="1"/>
  <c r="AW86"/>
  <c r="AV86"/>
  <c r="AV107" s="1"/>
  <c r="AU86"/>
  <c r="AT86"/>
  <c r="AS107" s="1"/>
  <c r="AS86"/>
  <c r="AR86"/>
  <c r="AR107" s="1"/>
  <c r="AQ86"/>
  <c r="AQ107" s="1"/>
  <c r="AP86"/>
  <c r="AP107" s="1"/>
  <c r="AO86"/>
  <c r="AO107" s="1"/>
  <c r="AN86"/>
  <c r="AN107" s="1"/>
  <c r="AM86"/>
  <c r="AM107" s="1"/>
  <c r="AL86"/>
  <c r="AL107" s="1"/>
  <c r="AK86"/>
  <c r="AJ86"/>
  <c r="AJ107" s="1"/>
  <c r="AI86"/>
  <c r="AH86"/>
  <c r="AG86"/>
  <c r="AF86"/>
  <c r="AF107" s="1"/>
  <c r="AE86"/>
  <c r="AE107" s="1"/>
  <c r="AD86"/>
  <c r="AD107" s="1"/>
  <c r="AC86"/>
  <c r="AC107" s="1"/>
  <c r="AB86"/>
  <c r="AB107" s="1"/>
  <c r="AA86"/>
  <c r="AA107" s="1"/>
  <c r="Z86"/>
  <c r="Z107" s="1"/>
  <c r="X86"/>
  <c r="X107" s="1"/>
  <c r="W86"/>
  <c r="V86"/>
  <c r="U86"/>
  <c r="U107" s="1"/>
  <c r="T86"/>
  <c r="T107" s="1"/>
  <c r="S86"/>
  <c r="S107" s="1"/>
  <c r="R86"/>
  <c r="R107" s="1"/>
  <c r="Q86"/>
  <c r="Q107" s="1"/>
  <c r="P86"/>
  <c r="P107" s="1"/>
  <c r="O86"/>
  <c r="O107" s="1"/>
  <c r="N86"/>
  <c r="M86"/>
  <c r="L86"/>
  <c r="K86"/>
  <c r="J86"/>
  <c r="I86"/>
  <c r="I107" s="1"/>
  <c r="H86"/>
  <c r="H107" s="1"/>
  <c r="G86"/>
  <c r="G107" s="1"/>
  <c r="F86"/>
  <c r="F107" s="1"/>
  <c r="E86"/>
  <c r="E107" s="1"/>
  <c r="D86"/>
  <c r="D107" s="1"/>
  <c r="C86"/>
  <c r="C107" s="1"/>
  <c r="BQ85"/>
  <c r="BP85"/>
  <c r="BO85"/>
  <c r="BO106" s="1"/>
  <c r="BN85"/>
  <c r="BN106" s="1"/>
  <c r="BM85"/>
  <c r="BM106" s="1"/>
  <c r="BL85"/>
  <c r="BL106" s="1"/>
  <c r="BK85"/>
  <c r="BK106" s="1"/>
  <c r="BJ85"/>
  <c r="BJ106" s="1"/>
  <c r="BI85"/>
  <c r="BI106" s="1"/>
  <c r="BH85"/>
  <c r="BH106" s="1"/>
  <c r="BG85"/>
  <c r="BF85"/>
  <c r="BE85"/>
  <c r="BE106" s="1"/>
  <c r="BD85"/>
  <c r="BD106" s="1"/>
  <c r="BC85"/>
  <c r="BC106" s="1"/>
  <c r="BB85"/>
  <c r="BB106" s="1"/>
  <c r="BA85"/>
  <c r="BA106" s="1"/>
  <c r="AZ85"/>
  <c r="AZ106" s="1"/>
  <c r="AY85"/>
  <c r="AY106" s="1"/>
  <c r="AX85"/>
  <c r="AX106" s="1"/>
  <c r="AW85"/>
  <c r="AV85"/>
  <c r="AV106" s="1"/>
  <c r="AU85"/>
  <c r="AT85"/>
  <c r="AS85"/>
  <c r="AS106" s="1"/>
  <c r="AR85"/>
  <c r="AR106" s="1"/>
  <c r="AQ85"/>
  <c r="AQ106" s="1"/>
  <c r="AP85"/>
  <c r="AP106" s="1"/>
  <c r="AO85"/>
  <c r="AO106" s="1"/>
  <c r="AN85"/>
  <c r="AN106" s="1"/>
  <c r="AM85"/>
  <c r="AM106" s="1"/>
  <c r="AL85"/>
  <c r="AL106" s="1"/>
  <c r="AK85"/>
  <c r="AJ85"/>
  <c r="AJ106" s="1"/>
  <c r="AI85"/>
  <c r="AH85"/>
  <c r="AG85"/>
  <c r="AF85"/>
  <c r="AF106" s="1"/>
  <c r="AE85"/>
  <c r="AE106" s="1"/>
  <c r="AD85"/>
  <c r="AD106" s="1"/>
  <c r="AC85"/>
  <c r="AC106" s="1"/>
  <c r="AB85"/>
  <c r="AB106" s="1"/>
  <c r="AA85"/>
  <c r="AA106" s="1"/>
  <c r="Z85"/>
  <c r="Z106" s="1"/>
  <c r="X85"/>
  <c r="X106" s="1"/>
  <c r="W85"/>
  <c r="V85"/>
  <c r="U85"/>
  <c r="U106" s="1"/>
  <c r="T85"/>
  <c r="T106" s="1"/>
  <c r="S85"/>
  <c r="S106" s="1"/>
  <c r="R85"/>
  <c r="R106" s="1"/>
  <c r="Q85"/>
  <c r="Q106" s="1"/>
  <c r="P85"/>
  <c r="P106" s="1"/>
  <c r="O85"/>
  <c r="O106" s="1"/>
  <c r="N85"/>
  <c r="M85"/>
  <c r="L85"/>
  <c r="K85"/>
  <c r="J85"/>
  <c r="I85"/>
  <c r="I106" s="1"/>
  <c r="H85"/>
  <c r="H106" s="1"/>
  <c r="G85"/>
  <c r="G106" s="1"/>
  <c r="F85"/>
  <c r="F106" s="1"/>
  <c r="E85"/>
  <c r="E106" s="1"/>
  <c r="D85"/>
  <c r="D106" s="1"/>
  <c r="C85"/>
  <c r="C106" s="1"/>
  <c r="BQ84"/>
  <c r="BP84"/>
  <c r="BO84"/>
  <c r="BO105" s="1"/>
  <c r="BN84"/>
  <c r="BN105" s="1"/>
  <c r="BM84"/>
  <c r="BM105" s="1"/>
  <c r="BL84"/>
  <c r="BL105" s="1"/>
  <c r="BK84"/>
  <c r="BK105" s="1"/>
  <c r="BJ84"/>
  <c r="BJ105" s="1"/>
  <c r="BI84"/>
  <c r="BI105" s="1"/>
  <c r="BH84"/>
  <c r="BH105" s="1"/>
  <c r="BG84"/>
  <c r="BF84"/>
  <c r="BE84"/>
  <c r="BE105" s="1"/>
  <c r="BD84"/>
  <c r="BD105" s="1"/>
  <c r="BC84"/>
  <c r="BC105" s="1"/>
  <c r="BB84"/>
  <c r="BB105" s="1"/>
  <c r="BA84"/>
  <c r="BA105" s="1"/>
  <c r="AZ84"/>
  <c r="AZ105" s="1"/>
  <c r="AY84"/>
  <c r="AY105" s="1"/>
  <c r="AX84"/>
  <c r="AX105" s="1"/>
  <c r="AW84"/>
  <c r="AV84"/>
  <c r="AV105" s="1"/>
  <c r="AU84"/>
  <c r="AT84"/>
  <c r="AS84"/>
  <c r="AS105" s="1"/>
  <c r="AR84"/>
  <c r="AR105" s="1"/>
  <c r="AQ84"/>
  <c r="AQ105" s="1"/>
  <c r="AP84"/>
  <c r="AP105" s="1"/>
  <c r="AO84"/>
  <c r="AO105" s="1"/>
  <c r="AN84"/>
  <c r="AN105" s="1"/>
  <c r="AM84"/>
  <c r="AM105" s="1"/>
  <c r="AL84"/>
  <c r="AL105" s="1"/>
  <c r="AK84"/>
  <c r="AJ84"/>
  <c r="AJ105" s="1"/>
  <c r="AI84"/>
  <c r="AH84"/>
  <c r="AG84"/>
  <c r="AF84"/>
  <c r="AF105" s="1"/>
  <c r="AE84"/>
  <c r="AE105" s="1"/>
  <c r="AD84"/>
  <c r="AD105" s="1"/>
  <c r="AC84"/>
  <c r="AC105" s="1"/>
  <c r="AB84"/>
  <c r="AB105" s="1"/>
  <c r="AA84"/>
  <c r="AA105" s="1"/>
  <c r="Z84"/>
  <c r="Z105" s="1"/>
  <c r="X84"/>
  <c r="X105" s="1"/>
  <c r="W84"/>
  <c r="V84"/>
  <c r="U84"/>
  <c r="U105" s="1"/>
  <c r="T84"/>
  <c r="T105" s="1"/>
  <c r="S84"/>
  <c r="S105" s="1"/>
  <c r="R84"/>
  <c r="R105" s="1"/>
  <c r="Q84"/>
  <c r="Q105" s="1"/>
  <c r="P84"/>
  <c r="P105" s="1"/>
  <c r="O84"/>
  <c r="O105" s="1"/>
  <c r="N84"/>
  <c r="M84"/>
  <c r="L84"/>
  <c r="K84"/>
  <c r="J84"/>
  <c r="I84"/>
  <c r="I105" s="1"/>
  <c r="H84"/>
  <c r="H105" s="1"/>
  <c r="G84"/>
  <c r="G105" s="1"/>
  <c r="F84"/>
  <c r="F105" s="1"/>
  <c r="E84"/>
  <c r="E105" s="1"/>
  <c r="D84"/>
  <c r="D105" s="1"/>
  <c r="C84"/>
  <c r="C105" s="1"/>
  <c r="BQ83"/>
  <c r="BP83"/>
  <c r="BO83"/>
  <c r="BO104" s="1"/>
  <c r="BN83"/>
  <c r="BN104" s="1"/>
  <c r="BM83"/>
  <c r="BM104" s="1"/>
  <c r="BL83"/>
  <c r="BL104" s="1"/>
  <c r="BK83"/>
  <c r="BK104" s="1"/>
  <c r="BJ83"/>
  <c r="BJ104" s="1"/>
  <c r="BI83"/>
  <c r="BI104" s="1"/>
  <c r="BH83"/>
  <c r="BH104" s="1"/>
  <c r="BG83"/>
  <c r="BF83"/>
  <c r="BE83"/>
  <c r="BE104" s="1"/>
  <c r="BD83"/>
  <c r="BD104" s="1"/>
  <c r="BC83"/>
  <c r="BC104" s="1"/>
  <c r="BB83"/>
  <c r="BB104" s="1"/>
  <c r="BA83"/>
  <c r="BA104" s="1"/>
  <c r="AZ83"/>
  <c r="AZ104" s="1"/>
  <c r="AY83"/>
  <c r="AY104" s="1"/>
  <c r="AX83"/>
  <c r="AX104" s="1"/>
  <c r="AW83"/>
  <c r="AV83"/>
  <c r="AV104" s="1"/>
  <c r="AU83"/>
  <c r="AT83"/>
  <c r="AS83"/>
  <c r="AS104" s="1"/>
  <c r="AR83"/>
  <c r="AR104" s="1"/>
  <c r="AQ83"/>
  <c r="AQ104" s="1"/>
  <c r="AP83"/>
  <c r="AP104" s="1"/>
  <c r="AO83"/>
  <c r="AO104" s="1"/>
  <c r="AN83"/>
  <c r="AN104" s="1"/>
  <c r="AM83"/>
  <c r="AM104" s="1"/>
  <c r="AL83"/>
  <c r="AL104" s="1"/>
  <c r="AK83"/>
  <c r="AJ83"/>
  <c r="AJ104" s="1"/>
  <c r="AI83"/>
  <c r="AH83"/>
  <c r="AG83"/>
  <c r="AF83"/>
  <c r="AF104" s="1"/>
  <c r="AE83"/>
  <c r="AE104" s="1"/>
  <c r="AD83"/>
  <c r="AD104" s="1"/>
  <c r="AC83"/>
  <c r="AC104" s="1"/>
  <c r="AB83"/>
  <c r="AB104" s="1"/>
  <c r="AA83"/>
  <c r="AA104" s="1"/>
  <c r="Z83"/>
  <c r="Z104" s="1"/>
  <c r="X83"/>
  <c r="X104" s="1"/>
  <c r="W83"/>
  <c r="V83"/>
  <c r="U83"/>
  <c r="U104" s="1"/>
  <c r="T83"/>
  <c r="T104" s="1"/>
  <c r="S83"/>
  <c r="S104" s="1"/>
  <c r="R83"/>
  <c r="R104" s="1"/>
  <c r="Q83"/>
  <c r="Q104" s="1"/>
  <c r="P83"/>
  <c r="P104" s="1"/>
  <c r="O83"/>
  <c r="O104" s="1"/>
  <c r="N83"/>
  <c r="M83"/>
  <c r="L83"/>
  <c r="K83"/>
  <c r="J83"/>
  <c r="I83"/>
  <c r="I104" s="1"/>
  <c r="H83"/>
  <c r="H104" s="1"/>
  <c r="G83"/>
  <c r="G104" s="1"/>
  <c r="F83"/>
  <c r="F104" s="1"/>
  <c r="E83"/>
  <c r="E104" s="1"/>
  <c r="D83"/>
  <c r="D104" s="1"/>
  <c r="C83"/>
  <c r="C104" s="1"/>
  <c r="BQ82"/>
  <c r="BP82"/>
  <c r="BO82"/>
  <c r="BO103" s="1"/>
  <c r="BN82"/>
  <c r="BN103" s="1"/>
  <c r="BM82"/>
  <c r="BM103" s="1"/>
  <c r="BL82"/>
  <c r="BL103" s="1"/>
  <c r="BK82"/>
  <c r="BK103" s="1"/>
  <c r="BJ82"/>
  <c r="BJ103" s="1"/>
  <c r="BI82"/>
  <c r="BI103" s="1"/>
  <c r="BH82"/>
  <c r="BH103" s="1"/>
  <c r="BG82"/>
  <c r="BF82"/>
  <c r="BE82"/>
  <c r="BE103" s="1"/>
  <c r="BD82"/>
  <c r="BD103" s="1"/>
  <c r="BC82"/>
  <c r="BC103" s="1"/>
  <c r="BB82"/>
  <c r="BB103" s="1"/>
  <c r="BA82"/>
  <c r="BA103" s="1"/>
  <c r="AZ82"/>
  <c r="AZ103" s="1"/>
  <c r="AY82"/>
  <c r="AY103" s="1"/>
  <c r="AX82"/>
  <c r="AX103" s="1"/>
  <c r="AW82"/>
  <c r="AV82"/>
  <c r="AV103" s="1"/>
  <c r="AU82"/>
  <c r="AT82"/>
  <c r="AS82"/>
  <c r="AS103" s="1"/>
  <c r="AR82"/>
  <c r="AR103" s="1"/>
  <c r="AQ82"/>
  <c r="AQ103" s="1"/>
  <c r="AP82"/>
  <c r="AP103" s="1"/>
  <c r="AO82"/>
  <c r="AO103" s="1"/>
  <c r="AN82"/>
  <c r="AN103" s="1"/>
  <c r="AM82"/>
  <c r="AM103" s="1"/>
  <c r="AL82"/>
  <c r="AL103" s="1"/>
  <c r="AK82"/>
  <c r="AJ82"/>
  <c r="AJ103" s="1"/>
  <c r="AI82"/>
  <c r="AH82"/>
  <c r="AG82"/>
  <c r="AF82"/>
  <c r="AF103" s="1"/>
  <c r="AE82"/>
  <c r="AE103" s="1"/>
  <c r="AD82"/>
  <c r="AD103" s="1"/>
  <c r="AC82"/>
  <c r="AC103" s="1"/>
  <c r="AB82"/>
  <c r="AB103" s="1"/>
  <c r="AA82"/>
  <c r="AA103" s="1"/>
  <c r="Z82"/>
  <c r="Z103" s="1"/>
  <c r="X82"/>
  <c r="X103" s="1"/>
  <c r="W82"/>
  <c r="V82"/>
  <c r="U82"/>
  <c r="U103" s="1"/>
  <c r="T82"/>
  <c r="T103" s="1"/>
  <c r="S82"/>
  <c r="S103" s="1"/>
  <c r="R82"/>
  <c r="R103" s="1"/>
  <c r="Q82"/>
  <c r="Q103" s="1"/>
  <c r="P82"/>
  <c r="P103" s="1"/>
  <c r="O82"/>
  <c r="O103" s="1"/>
  <c r="N82"/>
  <c r="M82"/>
  <c r="L82"/>
  <c r="K82"/>
  <c r="J82"/>
  <c r="I82"/>
  <c r="I103" s="1"/>
  <c r="H82"/>
  <c r="H103" s="1"/>
  <c r="G82"/>
  <c r="G103" s="1"/>
  <c r="F82"/>
  <c r="F103" s="1"/>
  <c r="E82"/>
  <c r="E103" s="1"/>
  <c r="D82"/>
  <c r="D103" s="1"/>
  <c r="C82"/>
  <c r="C103" s="1"/>
  <c r="BQ81"/>
  <c r="BP81"/>
  <c r="BO81"/>
  <c r="BO102" s="1"/>
  <c r="BN81"/>
  <c r="BN102" s="1"/>
  <c r="BM81"/>
  <c r="BM102" s="1"/>
  <c r="BL81"/>
  <c r="BL102" s="1"/>
  <c r="BK81"/>
  <c r="BK102" s="1"/>
  <c r="BJ81"/>
  <c r="BJ102" s="1"/>
  <c r="BI81"/>
  <c r="BI102" s="1"/>
  <c r="BH81"/>
  <c r="BH102" s="1"/>
  <c r="BG81"/>
  <c r="BF81"/>
  <c r="BE81"/>
  <c r="BE102" s="1"/>
  <c r="BD81"/>
  <c r="BD102" s="1"/>
  <c r="BC81"/>
  <c r="BC102" s="1"/>
  <c r="BB81"/>
  <c r="BB102" s="1"/>
  <c r="BA81"/>
  <c r="BA102" s="1"/>
  <c r="AZ81"/>
  <c r="AZ102" s="1"/>
  <c r="AY81"/>
  <c r="AY102" s="1"/>
  <c r="AX81"/>
  <c r="AX102" s="1"/>
  <c r="AW81"/>
  <c r="AV81"/>
  <c r="AV102" s="1"/>
  <c r="AU81"/>
  <c r="AT81"/>
  <c r="AS81"/>
  <c r="AS102" s="1"/>
  <c r="AR81"/>
  <c r="AR102" s="1"/>
  <c r="AQ81"/>
  <c r="AQ102" s="1"/>
  <c r="AP81"/>
  <c r="AP102" s="1"/>
  <c r="AO81"/>
  <c r="AO102" s="1"/>
  <c r="AN81"/>
  <c r="AN102" s="1"/>
  <c r="AM81"/>
  <c r="AM102" s="1"/>
  <c r="AL81"/>
  <c r="AL102" s="1"/>
  <c r="AK81"/>
  <c r="AJ81"/>
  <c r="AJ102" s="1"/>
  <c r="AI81"/>
  <c r="AH81"/>
  <c r="AG81"/>
  <c r="AF81"/>
  <c r="AF102" s="1"/>
  <c r="AE81"/>
  <c r="AE102" s="1"/>
  <c r="AD81"/>
  <c r="AD102" s="1"/>
  <c r="AC81"/>
  <c r="AC102" s="1"/>
  <c r="AB81"/>
  <c r="AB102" s="1"/>
  <c r="AA81"/>
  <c r="AA102" s="1"/>
  <c r="Z81"/>
  <c r="Z102" s="1"/>
  <c r="X81"/>
  <c r="X102" s="1"/>
  <c r="W81"/>
  <c r="V81"/>
  <c r="U81"/>
  <c r="U102" s="1"/>
  <c r="T81"/>
  <c r="T102" s="1"/>
  <c r="S81"/>
  <c r="S102" s="1"/>
  <c r="R81"/>
  <c r="R102" s="1"/>
  <c r="Q81"/>
  <c r="Q102" s="1"/>
  <c r="P81"/>
  <c r="P102" s="1"/>
  <c r="O81"/>
  <c r="O102" s="1"/>
  <c r="N81"/>
  <c r="M81"/>
  <c r="L81"/>
  <c r="K81"/>
  <c r="J81"/>
  <c r="I81"/>
  <c r="I102" s="1"/>
  <c r="H81"/>
  <c r="H102" s="1"/>
  <c r="G81"/>
  <c r="G102" s="1"/>
  <c r="F81"/>
  <c r="F102" s="1"/>
  <c r="E81"/>
  <c r="E102" s="1"/>
  <c r="D81"/>
  <c r="D102" s="1"/>
  <c r="C81"/>
  <c r="C102" s="1"/>
  <c r="BQ80"/>
  <c r="BP80"/>
  <c r="BO80"/>
  <c r="BO101" s="1"/>
  <c r="BN80"/>
  <c r="BN101" s="1"/>
  <c r="BM80"/>
  <c r="BM101" s="1"/>
  <c r="BL80"/>
  <c r="BL101" s="1"/>
  <c r="BK80"/>
  <c r="BK101" s="1"/>
  <c r="BJ80"/>
  <c r="BJ101" s="1"/>
  <c r="BI80"/>
  <c r="BI101" s="1"/>
  <c r="BH80"/>
  <c r="BH101" s="1"/>
  <c r="BG80"/>
  <c r="BF80"/>
  <c r="BE80"/>
  <c r="BE101" s="1"/>
  <c r="BD80"/>
  <c r="BD101" s="1"/>
  <c r="BC80"/>
  <c r="BC101" s="1"/>
  <c r="BB80"/>
  <c r="BB101" s="1"/>
  <c r="BA80"/>
  <c r="BA101" s="1"/>
  <c r="AZ80"/>
  <c r="AZ101" s="1"/>
  <c r="AY80"/>
  <c r="AY101" s="1"/>
  <c r="AX80"/>
  <c r="AX101" s="1"/>
  <c r="AW80"/>
  <c r="AV80"/>
  <c r="AV101" s="1"/>
  <c r="AU80"/>
  <c r="AT80"/>
  <c r="AS80"/>
  <c r="AS101" s="1"/>
  <c r="AR80"/>
  <c r="AR101" s="1"/>
  <c r="AQ80"/>
  <c r="AQ101" s="1"/>
  <c r="AP80"/>
  <c r="AP101" s="1"/>
  <c r="AO80"/>
  <c r="AO101" s="1"/>
  <c r="AN80"/>
  <c r="AN101" s="1"/>
  <c r="AM80"/>
  <c r="AM101" s="1"/>
  <c r="AL80"/>
  <c r="AL101" s="1"/>
  <c r="AK80"/>
  <c r="AJ80"/>
  <c r="AJ101" s="1"/>
  <c r="AI80"/>
  <c r="AH80"/>
  <c r="AG80"/>
  <c r="AF80"/>
  <c r="AF101" s="1"/>
  <c r="AE80"/>
  <c r="AE101" s="1"/>
  <c r="AD80"/>
  <c r="AD101" s="1"/>
  <c r="AC80"/>
  <c r="AC101" s="1"/>
  <c r="AB80"/>
  <c r="AB101" s="1"/>
  <c r="AA80"/>
  <c r="AA101" s="1"/>
  <c r="Z80"/>
  <c r="Z101" s="1"/>
  <c r="X80"/>
  <c r="X101" s="1"/>
  <c r="W80"/>
  <c r="V80"/>
  <c r="U80"/>
  <c r="U101" s="1"/>
  <c r="T80"/>
  <c r="T101" s="1"/>
  <c r="S80"/>
  <c r="S101" s="1"/>
  <c r="R80"/>
  <c r="R101" s="1"/>
  <c r="Q80"/>
  <c r="Q101" s="1"/>
  <c r="P80"/>
  <c r="P101" s="1"/>
  <c r="O80"/>
  <c r="O101" s="1"/>
  <c r="N80"/>
  <c r="M80"/>
  <c r="L80"/>
  <c r="K80"/>
  <c r="J80"/>
  <c r="I80"/>
  <c r="I101" s="1"/>
  <c r="H80"/>
  <c r="H101" s="1"/>
  <c r="G80"/>
  <c r="G101" s="1"/>
  <c r="F80"/>
  <c r="F101" s="1"/>
  <c r="E80"/>
  <c r="E101" s="1"/>
  <c r="D80"/>
  <c r="D101" s="1"/>
  <c r="C80"/>
  <c r="C101" s="1"/>
  <c r="BQ79"/>
  <c r="BP79"/>
  <c r="BO79"/>
  <c r="BO100" s="1"/>
  <c r="BN79"/>
  <c r="BN100" s="1"/>
  <c r="BM79"/>
  <c r="BM100" s="1"/>
  <c r="BL79"/>
  <c r="BL100" s="1"/>
  <c r="BK79"/>
  <c r="BK100" s="1"/>
  <c r="BJ79"/>
  <c r="BJ100" s="1"/>
  <c r="BI79"/>
  <c r="BI100" s="1"/>
  <c r="BH79"/>
  <c r="BH100" s="1"/>
  <c r="BG79"/>
  <c r="BF79"/>
  <c r="BE79"/>
  <c r="BE100" s="1"/>
  <c r="BD79"/>
  <c r="BD100" s="1"/>
  <c r="BC79"/>
  <c r="BC100" s="1"/>
  <c r="BB79"/>
  <c r="BB100" s="1"/>
  <c r="BA79"/>
  <c r="BA100" s="1"/>
  <c r="AZ79"/>
  <c r="AZ100" s="1"/>
  <c r="AY79"/>
  <c r="AY100" s="1"/>
  <c r="AX79"/>
  <c r="AX100" s="1"/>
  <c r="AW79"/>
  <c r="AV79"/>
  <c r="AV100" s="1"/>
  <c r="AU79"/>
  <c r="AT79"/>
  <c r="AS79"/>
  <c r="AS100" s="1"/>
  <c r="AR79"/>
  <c r="AR100" s="1"/>
  <c r="AQ79"/>
  <c r="AQ100" s="1"/>
  <c r="AP79"/>
  <c r="AP100" s="1"/>
  <c r="AO79"/>
  <c r="AO100" s="1"/>
  <c r="AN79"/>
  <c r="AN100" s="1"/>
  <c r="AM79"/>
  <c r="AM100" s="1"/>
  <c r="AL79"/>
  <c r="AL100" s="1"/>
  <c r="AK79"/>
  <c r="AJ79"/>
  <c r="AJ100" s="1"/>
  <c r="AI79"/>
  <c r="AH79"/>
  <c r="AG79"/>
  <c r="AF79"/>
  <c r="AF100" s="1"/>
  <c r="AE79"/>
  <c r="AE100" s="1"/>
  <c r="AD79"/>
  <c r="AD100" s="1"/>
  <c r="AC79"/>
  <c r="AC100" s="1"/>
  <c r="AB79"/>
  <c r="AB100" s="1"/>
  <c r="AA79"/>
  <c r="AA100" s="1"/>
  <c r="Z79"/>
  <c r="Z100" s="1"/>
  <c r="X79"/>
  <c r="X100" s="1"/>
  <c r="W79"/>
  <c r="V79"/>
  <c r="U79"/>
  <c r="U100" s="1"/>
  <c r="T79"/>
  <c r="T100" s="1"/>
  <c r="S79"/>
  <c r="S100" s="1"/>
  <c r="R79"/>
  <c r="R100" s="1"/>
  <c r="Q79"/>
  <c r="Q100" s="1"/>
  <c r="P79"/>
  <c r="P100" s="1"/>
  <c r="O79"/>
  <c r="O100" s="1"/>
  <c r="N79"/>
  <c r="M79"/>
  <c r="L79"/>
  <c r="K79"/>
  <c r="J79"/>
  <c r="I79"/>
  <c r="I100" s="1"/>
  <c r="H79"/>
  <c r="H100" s="1"/>
  <c r="G79"/>
  <c r="G100" s="1"/>
  <c r="F79"/>
  <c r="F100" s="1"/>
  <c r="E79"/>
  <c r="E100" s="1"/>
  <c r="D79"/>
  <c r="D100" s="1"/>
  <c r="C79"/>
  <c r="C100" s="1"/>
  <c r="BQ78"/>
  <c r="BP78"/>
  <c r="BO78"/>
  <c r="BO99" s="1"/>
  <c r="BN78"/>
  <c r="BN99" s="1"/>
  <c r="BM78"/>
  <c r="BM99" s="1"/>
  <c r="BL78"/>
  <c r="BL99" s="1"/>
  <c r="BK78"/>
  <c r="BK99" s="1"/>
  <c r="BJ78"/>
  <c r="BJ99" s="1"/>
  <c r="BI78"/>
  <c r="BI99" s="1"/>
  <c r="BH78"/>
  <c r="BH99" s="1"/>
  <c r="BG78"/>
  <c r="BF78"/>
  <c r="BE78"/>
  <c r="BE99" s="1"/>
  <c r="BD78"/>
  <c r="BD99" s="1"/>
  <c r="BC78"/>
  <c r="BC99" s="1"/>
  <c r="BB78"/>
  <c r="BB99" s="1"/>
  <c r="BA78"/>
  <c r="BA99" s="1"/>
  <c r="AZ78"/>
  <c r="AZ99" s="1"/>
  <c r="AY78"/>
  <c r="AY99" s="1"/>
  <c r="AX78"/>
  <c r="AX99" s="1"/>
  <c r="AW78"/>
  <c r="AV78"/>
  <c r="AV99" s="1"/>
  <c r="AU78"/>
  <c r="AT78"/>
  <c r="AS78"/>
  <c r="AS99" s="1"/>
  <c r="AR78"/>
  <c r="AR99" s="1"/>
  <c r="AQ78"/>
  <c r="AQ99" s="1"/>
  <c r="AP78"/>
  <c r="AP99" s="1"/>
  <c r="AO78"/>
  <c r="AO99" s="1"/>
  <c r="AN78"/>
  <c r="AN99" s="1"/>
  <c r="AM78"/>
  <c r="AM99" s="1"/>
  <c r="AL78"/>
  <c r="AL99" s="1"/>
  <c r="AK78"/>
  <c r="AJ78"/>
  <c r="AJ99" s="1"/>
  <c r="AI78"/>
  <c r="AH78"/>
  <c r="AG78"/>
  <c r="AF78"/>
  <c r="AF99" s="1"/>
  <c r="AE78"/>
  <c r="AE99" s="1"/>
  <c r="AD78"/>
  <c r="AD99" s="1"/>
  <c r="AC78"/>
  <c r="AC99" s="1"/>
  <c r="AB78"/>
  <c r="AB99" s="1"/>
  <c r="AA78"/>
  <c r="AA99" s="1"/>
  <c r="Z78"/>
  <c r="Z99" s="1"/>
  <c r="X78"/>
  <c r="X99" s="1"/>
  <c r="W78"/>
  <c r="V78"/>
  <c r="U78"/>
  <c r="U99" s="1"/>
  <c r="T78"/>
  <c r="T99" s="1"/>
  <c r="S78"/>
  <c r="S99" s="1"/>
  <c r="R78"/>
  <c r="R99" s="1"/>
  <c r="Q78"/>
  <c r="Q99" s="1"/>
  <c r="P78"/>
  <c r="P99" s="1"/>
  <c r="O78"/>
  <c r="O99" s="1"/>
  <c r="N78"/>
  <c r="M78"/>
  <c r="L78"/>
  <c r="K78"/>
  <c r="J78"/>
  <c r="I78"/>
  <c r="I99" s="1"/>
  <c r="H78"/>
  <c r="H99" s="1"/>
  <c r="G78"/>
  <c r="G99" s="1"/>
  <c r="F78"/>
  <c r="F99" s="1"/>
  <c r="E78"/>
  <c r="E99" s="1"/>
  <c r="D78"/>
  <c r="D99" s="1"/>
  <c r="C78"/>
  <c r="C99" s="1"/>
  <c r="BQ77"/>
  <c r="BP77"/>
  <c r="BO77"/>
  <c r="BO98" s="1"/>
  <c r="BN77"/>
  <c r="BN98" s="1"/>
  <c r="BM77"/>
  <c r="BM98" s="1"/>
  <c r="BL77"/>
  <c r="BL98" s="1"/>
  <c r="BK77"/>
  <c r="BK98" s="1"/>
  <c r="BJ77"/>
  <c r="BJ98" s="1"/>
  <c r="BI77"/>
  <c r="BI98" s="1"/>
  <c r="BH77"/>
  <c r="BH98" s="1"/>
  <c r="BG77"/>
  <c r="BF77"/>
  <c r="BE77"/>
  <c r="BE98" s="1"/>
  <c r="BD77"/>
  <c r="BD98" s="1"/>
  <c r="BC77"/>
  <c r="BC98" s="1"/>
  <c r="BB77"/>
  <c r="BB98" s="1"/>
  <c r="BA77"/>
  <c r="BA98" s="1"/>
  <c r="AZ77"/>
  <c r="AZ98" s="1"/>
  <c r="AY77"/>
  <c r="AY98" s="1"/>
  <c r="AX77"/>
  <c r="AX98" s="1"/>
  <c r="AW77"/>
  <c r="AV77"/>
  <c r="AV98" s="1"/>
  <c r="AU77"/>
  <c r="AT77"/>
  <c r="AS77"/>
  <c r="AS98" s="1"/>
  <c r="AR77"/>
  <c r="AR98" s="1"/>
  <c r="AQ77"/>
  <c r="AQ98" s="1"/>
  <c r="AP77"/>
  <c r="AP98" s="1"/>
  <c r="AO77"/>
  <c r="AO98" s="1"/>
  <c r="AN77"/>
  <c r="AN98" s="1"/>
  <c r="AM77"/>
  <c r="AM98" s="1"/>
  <c r="AL77"/>
  <c r="AL98" s="1"/>
  <c r="AK77"/>
  <c r="AJ77"/>
  <c r="AJ98" s="1"/>
  <c r="AI77"/>
  <c r="AH77"/>
  <c r="AG77"/>
  <c r="AF77"/>
  <c r="AF98" s="1"/>
  <c r="AE77"/>
  <c r="AE98" s="1"/>
  <c r="AD77"/>
  <c r="AD98" s="1"/>
  <c r="AC77"/>
  <c r="AC98" s="1"/>
  <c r="AB77"/>
  <c r="AB98" s="1"/>
  <c r="AA77"/>
  <c r="AA98" s="1"/>
  <c r="Z77"/>
  <c r="Z98" s="1"/>
  <c r="X77"/>
  <c r="X98" s="1"/>
  <c r="W77"/>
  <c r="V77"/>
  <c r="U77"/>
  <c r="U98" s="1"/>
  <c r="T77"/>
  <c r="T98" s="1"/>
  <c r="S77"/>
  <c r="S98" s="1"/>
  <c r="R77"/>
  <c r="R98" s="1"/>
  <c r="Q77"/>
  <c r="Q98" s="1"/>
  <c r="P77"/>
  <c r="P98" s="1"/>
  <c r="O77"/>
  <c r="O98" s="1"/>
  <c r="N77"/>
  <c r="M77"/>
  <c r="L77"/>
  <c r="K77"/>
  <c r="J77"/>
  <c r="I77"/>
  <c r="I98" s="1"/>
  <c r="H77"/>
  <c r="H98" s="1"/>
  <c r="G77"/>
  <c r="G98" s="1"/>
  <c r="F77"/>
  <c r="F98" s="1"/>
  <c r="E77"/>
  <c r="E98" s="1"/>
  <c r="D77"/>
  <c r="D98" s="1"/>
  <c r="C77"/>
  <c r="C98" s="1"/>
  <c r="BQ76"/>
  <c r="BP76"/>
  <c r="BO76"/>
  <c r="BO97" s="1"/>
  <c r="BN76"/>
  <c r="BN97" s="1"/>
  <c r="BM76"/>
  <c r="BM97" s="1"/>
  <c r="BL76"/>
  <c r="BL97" s="1"/>
  <c r="BK76"/>
  <c r="BK97" s="1"/>
  <c r="BJ76"/>
  <c r="BJ97" s="1"/>
  <c r="BI76"/>
  <c r="BI97" s="1"/>
  <c r="BH76"/>
  <c r="BH97" s="1"/>
  <c r="BG76"/>
  <c r="BF76"/>
  <c r="BE76"/>
  <c r="BE97" s="1"/>
  <c r="BD76"/>
  <c r="BD97" s="1"/>
  <c r="BC76"/>
  <c r="BC97" s="1"/>
  <c r="BB76"/>
  <c r="BB97" s="1"/>
  <c r="BA76"/>
  <c r="BA97" s="1"/>
  <c r="AZ76"/>
  <c r="AZ97" s="1"/>
  <c r="AY76"/>
  <c r="AY97" s="1"/>
  <c r="AX76"/>
  <c r="AX97" s="1"/>
  <c r="AW76"/>
  <c r="AV76"/>
  <c r="AV97" s="1"/>
  <c r="AU76"/>
  <c r="AT76"/>
  <c r="AS76"/>
  <c r="AS97" s="1"/>
  <c r="AR76"/>
  <c r="AR97" s="1"/>
  <c r="AQ76"/>
  <c r="AQ97" s="1"/>
  <c r="AP76"/>
  <c r="AP97" s="1"/>
  <c r="AO76"/>
  <c r="AO97" s="1"/>
  <c r="AN76"/>
  <c r="AN97" s="1"/>
  <c r="AM76"/>
  <c r="AM97" s="1"/>
  <c r="AL76"/>
  <c r="AL97" s="1"/>
  <c r="AK76"/>
  <c r="AJ76"/>
  <c r="AJ97" s="1"/>
  <c r="AI76"/>
  <c r="AH76"/>
  <c r="AG76"/>
  <c r="AF76"/>
  <c r="AF97" s="1"/>
  <c r="AE76"/>
  <c r="AE97" s="1"/>
  <c r="AD76"/>
  <c r="AD97" s="1"/>
  <c r="AC76"/>
  <c r="AC97" s="1"/>
  <c r="AB76"/>
  <c r="AB97" s="1"/>
  <c r="AA76"/>
  <c r="AA97" s="1"/>
  <c r="Z76"/>
  <c r="Z97" s="1"/>
  <c r="X76"/>
  <c r="X97" s="1"/>
  <c r="W76"/>
  <c r="V76"/>
  <c r="U76"/>
  <c r="U97" s="1"/>
  <c r="T76"/>
  <c r="T97" s="1"/>
  <c r="S76"/>
  <c r="S97" s="1"/>
  <c r="R76"/>
  <c r="R97" s="1"/>
  <c r="P76"/>
  <c r="P97" s="1"/>
  <c r="O76"/>
  <c r="O97" s="1"/>
  <c r="N76"/>
  <c r="M76"/>
  <c r="L76"/>
  <c r="K76"/>
  <c r="J76"/>
  <c r="I76"/>
  <c r="I97" s="1"/>
  <c r="H76"/>
  <c r="H97" s="1"/>
  <c r="G76"/>
  <c r="G97" s="1"/>
  <c r="F76"/>
  <c r="F97" s="1"/>
  <c r="E76"/>
  <c r="E97" s="1"/>
  <c r="D76"/>
  <c r="D97" s="1"/>
  <c r="C76"/>
  <c r="C97" s="1"/>
  <c r="BQ75"/>
  <c r="BP75"/>
  <c r="BO75"/>
  <c r="BO96" s="1"/>
  <c r="BN75"/>
  <c r="BN96" s="1"/>
  <c r="BM75"/>
  <c r="BM96" s="1"/>
  <c r="BL75"/>
  <c r="BL96" s="1"/>
  <c r="BK75"/>
  <c r="BK96" s="1"/>
  <c r="BJ75"/>
  <c r="BJ96" s="1"/>
  <c r="BI75"/>
  <c r="BI96" s="1"/>
  <c r="BH75"/>
  <c r="BH96" s="1"/>
  <c r="BG75"/>
  <c r="BF75"/>
  <c r="BE75"/>
  <c r="BE96" s="1"/>
  <c r="BD75"/>
  <c r="BD96" s="1"/>
  <c r="BC75"/>
  <c r="BC96" s="1"/>
  <c r="BB75"/>
  <c r="BB96" s="1"/>
  <c r="BA75"/>
  <c r="BA96" s="1"/>
  <c r="AZ75"/>
  <c r="AZ96" s="1"/>
  <c r="AY75"/>
  <c r="AY96" s="1"/>
  <c r="AX75"/>
  <c r="AX96" s="1"/>
  <c r="AW75"/>
  <c r="AV75"/>
  <c r="AV96" s="1"/>
  <c r="AU75"/>
  <c r="AT75"/>
  <c r="AS75"/>
  <c r="AS96" s="1"/>
  <c r="AR75"/>
  <c r="AR96" s="1"/>
  <c r="AQ75"/>
  <c r="AQ96" s="1"/>
  <c r="AP75"/>
  <c r="AP96" s="1"/>
  <c r="AO75"/>
  <c r="AO96" s="1"/>
  <c r="AN75"/>
  <c r="AN96" s="1"/>
  <c r="AM75"/>
  <c r="AM96" s="1"/>
  <c r="AL75"/>
  <c r="AL96" s="1"/>
  <c r="AK75"/>
  <c r="AJ75"/>
  <c r="AJ96" s="1"/>
  <c r="AI75"/>
  <c r="AH75"/>
  <c r="AG75"/>
  <c r="AF75"/>
  <c r="AF96" s="1"/>
  <c r="AE75"/>
  <c r="AE96" s="1"/>
  <c r="AD75"/>
  <c r="AD96" s="1"/>
  <c r="AC75"/>
  <c r="AC96" s="1"/>
  <c r="AB75"/>
  <c r="AB96" s="1"/>
  <c r="AA75"/>
  <c r="AA96" s="1"/>
  <c r="Z75"/>
  <c r="Z96" s="1"/>
  <c r="X75"/>
  <c r="X96" s="1"/>
  <c r="W75"/>
  <c r="V75"/>
  <c r="U75"/>
  <c r="U96" s="1"/>
  <c r="T75"/>
  <c r="T96" s="1"/>
  <c r="S75"/>
  <c r="S96" s="1"/>
  <c r="R75"/>
  <c r="R96" s="1"/>
  <c r="Q75"/>
  <c r="Q96" s="1"/>
  <c r="P75"/>
  <c r="P96" s="1"/>
  <c r="O75"/>
  <c r="O96" s="1"/>
  <c r="N75"/>
  <c r="M75"/>
  <c r="L75"/>
  <c r="K75"/>
  <c r="J75"/>
  <c r="I75"/>
  <c r="I96" s="1"/>
  <c r="H75"/>
  <c r="H96" s="1"/>
  <c r="G75"/>
  <c r="G96" s="1"/>
  <c r="F75"/>
  <c r="F96" s="1"/>
  <c r="E75"/>
  <c r="E96" s="1"/>
  <c r="D75"/>
  <c r="D96" s="1"/>
  <c r="C75"/>
  <c r="C96" s="1"/>
  <c r="BQ74"/>
  <c r="BP74"/>
  <c r="BO74"/>
  <c r="BO95" s="1"/>
  <c r="BN74"/>
  <c r="BN95" s="1"/>
  <c r="BM74"/>
  <c r="BM95" s="1"/>
  <c r="BL74"/>
  <c r="BL95" s="1"/>
  <c r="BK74"/>
  <c r="BK95" s="1"/>
  <c r="BJ74"/>
  <c r="BJ95" s="1"/>
  <c r="BI74"/>
  <c r="BI95" s="1"/>
  <c r="BH74"/>
  <c r="BH95" s="1"/>
  <c r="BG74"/>
  <c r="BF74"/>
  <c r="BE74"/>
  <c r="BE95" s="1"/>
  <c r="BD74"/>
  <c r="BD95" s="1"/>
  <c r="BC74"/>
  <c r="BC95" s="1"/>
  <c r="BB74"/>
  <c r="BB95" s="1"/>
  <c r="BA74"/>
  <c r="BA95" s="1"/>
  <c r="AZ74"/>
  <c r="AZ95" s="1"/>
  <c r="AY74"/>
  <c r="AY95" s="1"/>
  <c r="AX74"/>
  <c r="AX95" s="1"/>
  <c r="AW74"/>
  <c r="AV74"/>
  <c r="AV95" s="1"/>
  <c r="AU74"/>
  <c r="AT74"/>
  <c r="AS74"/>
  <c r="AS95" s="1"/>
  <c r="AR74"/>
  <c r="AR95" s="1"/>
  <c r="AQ74"/>
  <c r="AQ95" s="1"/>
  <c r="AP74"/>
  <c r="AP95" s="1"/>
  <c r="AO74"/>
  <c r="AO95" s="1"/>
  <c r="AN74"/>
  <c r="AN95" s="1"/>
  <c r="AM74"/>
  <c r="AM95" s="1"/>
  <c r="AL74"/>
  <c r="AL95" s="1"/>
  <c r="AK74"/>
  <c r="AJ74"/>
  <c r="AJ95" s="1"/>
  <c r="AI74"/>
  <c r="AH74"/>
  <c r="AG74"/>
  <c r="AF74"/>
  <c r="AF95" s="1"/>
  <c r="AE74"/>
  <c r="AE95" s="1"/>
  <c r="AD74"/>
  <c r="AD95" s="1"/>
  <c r="AC74"/>
  <c r="AC95" s="1"/>
  <c r="AB74"/>
  <c r="AB95" s="1"/>
  <c r="AA74"/>
  <c r="AA95" s="1"/>
  <c r="Z74"/>
  <c r="Z95" s="1"/>
  <c r="X74"/>
  <c r="X95" s="1"/>
  <c r="W74"/>
  <c r="V74"/>
  <c r="U74"/>
  <c r="U95" s="1"/>
  <c r="T74"/>
  <c r="T95" s="1"/>
  <c r="S74"/>
  <c r="S95" s="1"/>
  <c r="R74"/>
  <c r="R95" s="1"/>
  <c r="Q74"/>
  <c r="Q95" s="1"/>
  <c r="P74"/>
  <c r="P95" s="1"/>
  <c r="O74"/>
  <c r="O95" s="1"/>
  <c r="N74"/>
  <c r="M74"/>
  <c r="L74"/>
  <c r="K74"/>
  <c r="J74"/>
  <c r="I74"/>
  <c r="I95" s="1"/>
  <c r="H74"/>
  <c r="H95" s="1"/>
  <c r="G74"/>
  <c r="G95" s="1"/>
  <c r="F74"/>
  <c r="F95" s="1"/>
  <c r="E74"/>
  <c r="E95" s="1"/>
  <c r="D74"/>
  <c r="D95" s="1"/>
  <c r="C74"/>
  <c r="C95" s="1"/>
  <c r="BQ73"/>
  <c r="BP73"/>
  <c r="BO73"/>
  <c r="BO94" s="1"/>
  <c r="BN73"/>
  <c r="BN94" s="1"/>
  <c r="BM73"/>
  <c r="BM94" s="1"/>
  <c r="BL73"/>
  <c r="BL94" s="1"/>
  <c r="BK73"/>
  <c r="BK94" s="1"/>
  <c r="BJ73"/>
  <c r="BJ94" s="1"/>
  <c r="BI73"/>
  <c r="BI94" s="1"/>
  <c r="BH73"/>
  <c r="BH94" s="1"/>
  <c r="BG73"/>
  <c r="BF73"/>
  <c r="BE73"/>
  <c r="BE94" s="1"/>
  <c r="BD73"/>
  <c r="BD94" s="1"/>
  <c r="BC73"/>
  <c r="BC94" s="1"/>
  <c r="BB73"/>
  <c r="BB94" s="1"/>
  <c r="BA73"/>
  <c r="BA94" s="1"/>
  <c r="AZ73"/>
  <c r="AZ94" s="1"/>
  <c r="AY73"/>
  <c r="AY94" s="1"/>
  <c r="AX73"/>
  <c r="AX94" s="1"/>
  <c r="AW73"/>
  <c r="AV73"/>
  <c r="AV94" s="1"/>
  <c r="AU73"/>
  <c r="AT73"/>
  <c r="AS73"/>
  <c r="AS94" s="1"/>
  <c r="AR73"/>
  <c r="AR94" s="1"/>
  <c r="AQ73"/>
  <c r="AQ94" s="1"/>
  <c r="AP73"/>
  <c r="AP94" s="1"/>
  <c r="AO73"/>
  <c r="AO94" s="1"/>
  <c r="AN73"/>
  <c r="AN94" s="1"/>
  <c r="AM73"/>
  <c r="AM94" s="1"/>
  <c r="AL73"/>
  <c r="AL94" s="1"/>
  <c r="AK73"/>
  <c r="AJ73"/>
  <c r="AJ94" s="1"/>
  <c r="AI73"/>
  <c r="AH73"/>
  <c r="AG73"/>
  <c r="AF73"/>
  <c r="AF94" s="1"/>
  <c r="AE73"/>
  <c r="AE94" s="1"/>
  <c r="AD73"/>
  <c r="AD94" s="1"/>
  <c r="AC73"/>
  <c r="AC94" s="1"/>
  <c r="AB73"/>
  <c r="AB94" s="1"/>
  <c r="AA73"/>
  <c r="AA94" s="1"/>
  <c r="Z73"/>
  <c r="Z94" s="1"/>
  <c r="X73"/>
  <c r="X94" s="1"/>
  <c r="W73"/>
  <c r="V73"/>
  <c r="U73"/>
  <c r="U94" s="1"/>
  <c r="T73"/>
  <c r="T94" s="1"/>
  <c r="S73"/>
  <c r="S94" s="1"/>
  <c r="R73"/>
  <c r="R94" s="1"/>
  <c r="Q73"/>
  <c r="Q94" s="1"/>
  <c r="P73"/>
  <c r="P94" s="1"/>
  <c r="O73"/>
  <c r="O94" s="1"/>
  <c r="N73"/>
  <c r="M73"/>
  <c r="L73"/>
  <c r="K73"/>
  <c r="J73"/>
  <c r="I73"/>
  <c r="I94" s="1"/>
  <c r="H73"/>
  <c r="H94" s="1"/>
  <c r="G73"/>
  <c r="G94" s="1"/>
  <c r="F73"/>
  <c r="F94" s="1"/>
  <c r="E73"/>
  <c r="E94" s="1"/>
  <c r="D73"/>
  <c r="D94" s="1"/>
  <c r="C73"/>
  <c r="C94" s="1"/>
  <c r="BQ69"/>
  <c r="BP69"/>
  <c r="BO69"/>
  <c r="BO93" s="1"/>
  <c r="BN69"/>
  <c r="BN93" s="1"/>
  <c r="BM69"/>
  <c r="BM93" s="1"/>
  <c r="BL69"/>
  <c r="BL93" s="1"/>
  <c r="BK69"/>
  <c r="BK93" s="1"/>
  <c r="BJ69"/>
  <c r="BJ93" s="1"/>
  <c r="BI69"/>
  <c r="BI93" s="1"/>
  <c r="BH69"/>
  <c r="BH93" s="1"/>
  <c r="BG69"/>
  <c r="BF69"/>
  <c r="BE69"/>
  <c r="BE93" s="1"/>
  <c r="BD69"/>
  <c r="BD93" s="1"/>
  <c r="BC69"/>
  <c r="BC93" s="1"/>
  <c r="BB69"/>
  <c r="BB93" s="1"/>
  <c r="BA69"/>
  <c r="BA93" s="1"/>
  <c r="AZ69"/>
  <c r="AZ93" s="1"/>
  <c r="AY69"/>
  <c r="AY93" s="1"/>
  <c r="AX69"/>
  <c r="AX93" s="1"/>
  <c r="AW69"/>
  <c r="AV69"/>
  <c r="AV93" s="1"/>
  <c r="AU69"/>
  <c r="AT69"/>
  <c r="AS69"/>
  <c r="AS93" s="1"/>
  <c r="AR69"/>
  <c r="AR93" s="1"/>
  <c r="AQ69"/>
  <c r="AQ93" s="1"/>
  <c r="AP69"/>
  <c r="AP93" s="1"/>
  <c r="AO69"/>
  <c r="AO93" s="1"/>
  <c r="AN69"/>
  <c r="AN93" s="1"/>
  <c r="AM69"/>
  <c r="AM93" s="1"/>
  <c r="AL69"/>
  <c r="AL93" s="1"/>
  <c r="AK69"/>
  <c r="AJ69"/>
  <c r="AJ93" s="1"/>
  <c r="AI69"/>
  <c r="AH69"/>
  <c r="AG69"/>
  <c r="AF69"/>
  <c r="AF93" s="1"/>
  <c r="AE69"/>
  <c r="AE93" s="1"/>
  <c r="AD69"/>
  <c r="AD93" s="1"/>
  <c r="AC69"/>
  <c r="AC93" s="1"/>
  <c r="AB69"/>
  <c r="AB93" s="1"/>
  <c r="AA69"/>
  <c r="AA93" s="1"/>
  <c r="Z69"/>
  <c r="Z93" s="1"/>
  <c r="X69"/>
  <c r="X93" s="1"/>
  <c r="W69"/>
  <c r="V69"/>
  <c r="U69"/>
  <c r="U93" s="1"/>
  <c r="T69"/>
  <c r="T93" s="1"/>
  <c r="S69"/>
  <c r="S93" s="1"/>
  <c r="R69"/>
  <c r="R93" s="1"/>
  <c r="Q69"/>
  <c r="Q93" s="1"/>
  <c r="P69"/>
  <c r="P93" s="1"/>
  <c r="O69"/>
  <c r="O93" s="1"/>
  <c r="N69"/>
  <c r="M69"/>
  <c r="L69"/>
  <c r="K69"/>
  <c r="J69"/>
  <c r="I69"/>
  <c r="I93" s="1"/>
  <c r="H69"/>
  <c r="H93" s="1"/>
  <c r="G69"/>
  <c r="G93" s="1"/>
  <c r="F69"/>
  <c r="F93" s="1"/>
  <c r="E69"/>
  <c r="E93" s="1"/>
  <c r="D69"/>
  <c r="D93" s="1"/>
  <c r="C69"/>
  <c r="C93" s="1"/>
  <c r="BQ68"/>
  <c r="BP68"/>
  <c r="BO68"/>
  <c r="BO92" s="1"/>
  <c r="BN68"/>
  <c r="BN92" s="1"/>
  <c r="BM68"/>
  <c r="BM92" s="1"/>
  <c r="BL68"/>
  <c r="BL92" s="1"/>
  <c r="BK68"/>
  <c r="BK92" s="1"/>
  <c r="BJ68"/>
  <c r="BJ92" s="1"/>
  <c r="BI68"/>
  <c r="BI92" s="1"/>
  <c r="BH68"/>
  <c r="BH92" s="1"/>
  <c r="BG68"/>
  <c r="BF68"/>
  <c r="BE68"/>
  <c r="BE92" s="1"/>
  <c r="BD68"/>
  <c r="BD92" s="1"/>
  <c r="BC68"/>
  <c r="BC92" s="1"/>
  <c r="BB68"/>
  <c r="BB92" s="1"/>
  <c r="BA68"/>
  <c r="BA92" s="1"/>
  <c r="AZ68"/>
  <c r="AZ92" s="1"/>
  <c r="AY68"/>
  <c r="AY92" s="1"/>
  <c r="AX68"/>
  <c r="AX92" s="1"/>
  <c r="AW68"/>
  <c r="AV68"/>
  <c r="AV92" s="1"/>
  <c r="AU68"/>
  <c r="AT68"/>
  <c r="AS68"/>
  <c r="AS92" s="1"/>
  <c r="AR68"/>
  <c r="AR92" s="1"/>
  <c r="AQ68"/>
  <c r="AQ92" s="1"/>
  <c r="AP68"/>
  <c r="AP92" s="1"/>
  <c r="AO68"/>
  <c r="AO92" s="1"/>
  <c r="AN68"/>
  <c r="AN92" s="1"/>
  <c r="AM68"/>
  <c r="AM92" s="1"/>
  <c r="AL68"/>
  <c r="AL92" s="1"/>
  <c r="AK68"/>
  <c r="AJ68"/>
  <c r="AJ92" s="1"/>
  <c r="AI68"/>
  <c r="AH68"/>
  <c r="AG68"/>
  <c r="AF68"/>
  <c r="AF92" s="1"/>
  <c r="AE68"/>
  <c r="AE92" s="1"/>
  <c r="AD68"/>
  <c r="AD92" s="1"/>
  <c r="AC68"/>
  <c r="AC92" s="1"/>
  <c r="AB68"/>
  <c r="AB92" s="1"/>
  <c r="AA68"/>
  <c r="AA92" s="1"/>
  <c r="Z68"/>
  <c r="Z92" s="1"/>
  <c r="X68"/>
  <c r="X92" s="1"/>
  <c r="W68"/>
  <c r="V68"/>
  <c r="U68"/>
  <c r="U92" s="1"/>
  <c r="T68"/>
  <c r="T92" s="1"/>
  <c r="S68"/>
  <c r="S92" s="1"/>
  <c r="R68"/>
  <c r="R92" s="1"/>
  <c r="Q68"/>
  <c r="Q92" s="1"/>
  <c r="P68"/>
  <c r="P92" s="1"/>
  <c r="O68"/>
  <c r="O92" s="1"/>
  <c r="N68"/>
  <c r="M68"/>
  <c r="L68"/>
  <c r="K68"/>
  <c r="J68"/>
  <c r="I68"/>
  <c r="I92" s="1"/>
  <c r="H68"/>
  <c r="H92" s="1"/>
  <c r="G68"/>
  <c r="G92" s="1"/>
  <c r="F68"/>
  <c r="F92" s="1"/>
  <c r="E68"/>
  <c r="E92" s="1"/>
  <c r="D68"/>
  <c r="D92" s="1"/>
  <c r="C68"/>
  <c r="C92" s="1"/>
  <c r="BQ67"/>
  <c r="BP67"/>
  <c r="BO67"/>
  <c r="BO91" s="1"/>
  <c r="BN67"/>
  <c r="BN91" s="1"/>
  <c r="BM67"/>
  <c r="BM91" s="1"/>
  <c r="BL67"/>
  <c r="BL91" s="1"/>
  <c r="BK67"/>
  <c r="BK91" s="1"/>
  <c r="BJ67"/>
  <c r="BJ91" s="1"/>
  <c r="BI67"/>
  <c r="BI91" s="1"/>
  <c r="BH67"/>
  <c r="BH91" s="1"/>
  <c r="BG67"/>
  <c r="BF67"/>
  <c r="BE67"/>
  <c r="BE91" s="1"/>
  <c r="BD67"/>
  <c r="BD91" s="1"/>
  <c r="BC67"/>
  <c r="BC91" s="1"/>
  <c r="BB67"/>
  <c r="BA67"/>
  <c r="BA91" s="1"/>
  <c r="AZ67"/>
  <c r="AZ91" s="1"/>
  <c r="AY67"/>
  <c r="AY91" s="1"/>
  <c r="AX67"/>
  <c r="AX91" s="1"/>
  <c r="AW67"/>
  <c r="AV67"/>
  <c r="AV91" s="1"/>
  <c r="AU67"/>
  <c r="AT67"/>
  <c r="AS67"/>
  <c r="AS91" s="1"/>
  <c r="AR67"/>
  <c r="AR91" s="1"/>
  <c r="AQ67"/>
  <c r="AQ91" s="1"/>
  <c r="AP67"/>
  <c r="AP91" s="1"/>
  <c r="AO67"/>
  <c r="AO91" s="1"/>
  <c r="AN67"/>
  <c r="AN91" s="1"/>
  <c r="AM67"/>
  <c r="AM91" s="1"/>
  <c r="AL67"/>
  <c r="AL91" s="1"/>
  <c r="AK67"/>
  <c r="AJ67"/>
  <c r="AJ91" s="1"/>
  <c r="AI67"/>
  <c r="AH67"/>
  <c r="AG67"/>
  <c r="AF67"/>
  <c r="AF91" s="1"/>
  <c r="AE67"/>
  <c r="AE91" s="1"/>
  <c r="AD67"/>
  <c r="AD91" s="1"/>
  <c r="AC67"/>
  <c r="AC91" s="1"/>
  <c r="AB67"/>
  <c r="AB91" s="1"/>
  <c r="AA67"/>
  <c r="AA91" s="1"/>
  <c r="Z67"/>
  <c r="Z91" s="1"/>
  <c r="X67"/>
  <c r="X91" s="1"/>
  <c r="W67"/>
  <c r="V67"/>
  <c r="U67"/>
  <c r="U91" s="1"/>
  <c r="T67"/>
  <c r="T91" s="1"/>
  <c r="S67"/>
  <c r="S91" s="1"/>
  <c r="R67"/>
  <c r="R91" s="1"/>
  <c r="Q67"/>
  <c r="Q91" s="1"/>
  <c r="P67"/>
  <c r="P91" s="1"/>
  <c r="O67"/>
  <c r="O91" s="1"/>
  <c r="N67"/>
  <c r="M67"/>
  <c r="L67"/>
  <c r="K67"/>
  <c r="J67"/>
  <c r="I67"/>
  <c r="I91" s="1"/>
  <c r="H67"/>
  <c r="H91" s="1"/>
  <c r="G67"/>
  <c r="G91" s="1"/>
  <c r="F67"/>
  <c r="F91" s="1"/>
  <c r="E67"/>
  <c r="E91" s="1"/>
  <c r="D67"/>
  <c r="D91" s="1"/>
  <c r="C67"/>
  <c r="C91" s="1"/>
  <c r="BQ66"/>
  <c r="BP66"/>
  <c r="BO66"/>
  <c r="BN66"/>
  <c r="BM66"/>
  <c r="BL66"/>
  <c r="BK66"/>
  <c r="BJ66"/>
  <c r="BH66"/>
  <c r="BG66"/>
  <c r="BF66"/>
  <c r="BE66"/>
  <c r="BD66"/>
  <c r="BC66"/>
  <c r="BB66"/>
  <c r="BA66"/>
  <c r="AZ66"/>
  <c r="AY66"/>
  <c r="AX66"/>
  <c r="AV66"/>
  <c r="AU66"/>
  <c r="AT66"/>
  <c r="AS66"/>
  <c r="AR66"/>
  <c r="AQ66"/>
  <c r="AP66"/>
  <c r="AO66"/>
  <c r="AN66"/>
  <c r="AM66"/>
  <c r="AL66"/>
  <c r="AJ66"/>
  <c r="AI66"/>
  <c r="AH66"/>
  <c r="AG66"/>
  <c r="AF66"/>
  <c r="AE66"/>
  <c r="AD66"/>
  <c r="AC66"/>
  <c r="AB66"/>
  <c r="AA66"/>
  <c r="Z66"/>
  <c r="X66"/>
  <c r="W66"/>
  <c r="V66"/>
  <c r="U66"/>
  <c r="T66"/>
  <c r="S66"/>
  <c r="R66"/>
  <c r="Q66"/>
  <c r="P66"/>
  <c r="O66"/>
  <c r="N66"/>
  <c r="L66"/>
  <c r="K66"/>
  <c r="J66"/>
  <c r="I66"/>
  <c r="H66"/>
  <c r="G66"/>
  <c r="F66"/>
  <c r="E66"/>
  <c r="D66"/>
  <c r="C66"/>
  <c r="AY112" l="1"/>
  <c r="AA112"/>
  <c r="AI112"/>
  <c r="AL112"/>
  <c r="BG112"/>
  <c r="BO112"/>
  <c r="AD112"/>
  <c r="AT112"/>
  <c r="U112"/>
  <c r="T112"/>
  <c r="AC112"/>
  <c r="BI112"/>
  <c r="BQ112"/>
  <c r="AB112"/>
  <c r="BH112"/>
  <c r="BP112"/>
  <c r="P112"/>
  <c r="X112"/>
  <c r="AG112"/>
  <c r="BE112"/>
  <c r="BM112"/>
  <c r="BB112"/>
  <c r="BJ112"/>
  <c r="O112"/>
  <c r="W112"/>
  <c r="AF112"/>
  <c r="AN112"/>
  <c r="AV112"/>
  <c r="BD112"/>
  <c r="BL112"/>
  <c r="Q112"/>
  <c r="Z112"/>
  <c r="AH112"/>
  <c r="AX112"/>
  <c r="BF112"/>
  <c r="BN112"/>
  <c r="V112"/>
  <c r="AE112"/>
  <c r="AM112"/>
  <c r="AU112"/>
  <c r="BC112"/>
  <c r="BK112"/>
  <c r="K112"/>
  <c r="N112"/>
  <c r="L112"/>
  <c r="J112"/>
  <c r="D112"/>
  <c r="D110"/>
  <c r="BR90"/>
  <c r="C112"/>
  <c r="BB91"/>
  <c r="Q110"/>
  <c r="AB110"/>
  <c r="AN110"/>
  <c r="S112"/>
  <c r="AJ112"/>
  <c r="AS112"/>
  <c r="C110"/>
  <c r="P110"/>
  <c r="AA110"/>
  <c r="AM110"/>
  <c r="AX110"/>
  <c r="BH110"/>
  <c r="I112"/>
  <c r="R112"/>
  <c r="AR112"/>
  <c r="BA112"/>
  <c r="O110"/>
  <c r="Z110"/>
  <c r="AL110"/>
  <c r="AV110"/>
  <c r="BE110"/>
  <c r="BO110"/>
  <c r="H112"/>
  <c r="AQ112"/>
  <c r="AZ112"/>
  <c r="X110"/>
  <c r="BD110"/>
  <c r="BN110"/>
  <c r="G112"/>
  <c r="AP112"/>
  <c r="U110"/>
  <c r="AF110"/>
  <c r="BC110"/>
  <c r="BM110"/>
  <c r="F112"/>
  <c r="AO112"/>
  <c r="BR86"/>
  <c r="BR112" s="1"/>
  <c r="T110"/>
  <c r="AE110"/>
  <c r="BL110"/>
  <c r="E112"/>
  <c r="AD110"/>
  <c r="BK110"/>
  <c r="AC110"/>
  <c r="BR12" i="74"/>
  <c r="BR108"/>
  <c r="BR107"/>
  <c r="BR106"/>
  <c r="BR105"/>
  <c r="BR104"/>
  <c r="BR103"/>
  <c r="BR102"/>
  <c r="BR101"/>
  <c r="BR100"/>
  <c r="BR99"/>
  <c r="BR98"/>
  <c r="BR97"/>
  <c r="BR96"/>
  <c r="BR95"/>
  <c r="BR94"/>
  <c r="BR93"/>
  <c r="BR92"/>
  <c r="BR91"/>
  <c r="BR90"/>
  <c r="BR89"/>
  <c r="BR88"/>
  <c r="BQ87"/>
  <c r="BP87"/>
  <c r="BO87"/>
  <c r="BO108" s="1"/>
  <c r="BN87"/>
  <c r="BN108" s="1"/>
  <c r="BM87"/>
  <c r="BM108" s="1"/>
  <c r="BL87"/>
  <c r="BL108" s="1"/>
  <c r="BK87"/>
  <c r="BK108" s="1"/>
  <c r="BJ87"/>
  <c r="BJ108" s="1"/>
  <c r="BI87"/>
  <c r="BI108" s="1"/>
  <c r="BH87"/>
  <c r="BH108" s="1"/>
  <c r="BG87"/>
  <c r="BF87"/>
  <c r="BE87"/>
  <c r="BE108" s="1"/>
  <c r="BD87"/>
  <c r="BD108" s="1"/>
  <c r="BC87"/>
  <c r="BC108" s="1"/>
  <c r="BB87"/>
  <c r="BB108" s="1"/>
  <c r="BA87"/>
  <c r="BA108" s="1"/>
  <c r="AZ87"/>
  <c r="AZ108" s="1"/>
  <c r="AY87"/>
  <c r="AY108" s="1"/>
  <c r="AX87"/>
  <c r="AX108" s="1"/>
  <c r="AV87"/>
  <c r="AV108" s="1"/>
  <c r="AU87"/>
  <c r="AT87"/>
  <c r="AS87"/>
  <c r="AS108" s="1"/>
  <c r="AR87"/>
  <c r="AR108" s="1"/>
  <c r="AQ87"/>
  <c r="AQ108" s="1"/>
  <c r="AP87"/>
  <c r="AP108" s="1"/>
  <c r="AO87"/>
  <c r="AO108" s="1"/>
  <c r="AN87"/>
  <c r="AN108" s="1"/>
  <c r="AM87"/>
  <c r="AM108" s="1"/>
  <c r="AL87"/>
  <c r="AL108" s="1"/>
  <c r="AJ87"/>
  <c r="AJ108" s="1"/>
  <c r="AI87"/>
  <c r="AH87"/>
  <c r="AG87"/>
  <c r="AF87"/>
  <c r="AF108" s="1"/>
  <c r="AE87"/>
  <c r="AE108" s="1"/>
  <c r="AD87"/>
  <c r="AD108" s="1"/>
  <c r="AC87"/>
  <c r="AC108" s="1"/>
  <c r="AB87"/>
  <c r="AB108" s="1"/>
  <c r="AA87"/>
  <c r="AA108" s="1"/>
  <c r="Z87"/>
  <c r="Z108" s="1"/>
  <c r="X87"/>
  <c r="X108" s="1"/>
  <c r="W87"/>
  <c r="V87"/>
  <c r="U87"/>
  <c r="U108" s="1"/>
  <c r="T87"/>
  <c r="T108" s="1"/>
  <c r="S87"/>
  <c r="S108" s="1"/>
  <c r="R87"/>
  <c r="R108" s="1"/>
  <c r="Q87"/>
  <c r="Q108" s="1"/>
  <c r="P87"/>
  <c r="P108" s="1"/>
  <c r="O87"/>
  <c r="O108" s="1"/>
  <c r="N87"/>
  <c r="L87"/>
  <c r="K87"/>
  <c r="J87"/>
  <c r="I87"/>
  <c r="I108" s="1"/>
  <c r="H87"/>
  <c r="H108" s="1"/>
  <c r="G87"/>
  <c r="G108" s="1"/>
  <c r="F87"/>
  <c r="F108" s="1"/>
  <c r="E87"/>
  <c r="E108" s="1"/>
  <c r="D87"/>
  <c r="D108" s="1"/>
  <c r="C87"/>
  <c r="C108" s="1"/>
  <c r="BQ86"/>
  <c r="BP86"/>
  <c r="BO86"/>
  <c r="BN86"/>
  <c r="BM86"/>
  <c r="BL86"/>
  <c r="BK86"/>
  <c r="BJ86"/>
  <c r="BJ107" s="1"/>
  <c r="BI86"/>
  <c r="BH86"/>
  <c r="BG86"/>
  <c r="BF86"/>
  <c r="BE86"/>
  <c r="BD86"/>
  <c r="BC86"/>
  <c r="BB86"/>
  <c r="BB107" s="1"/>
  <c r="BA86"/>
  <c r="BA107" s="1"/>
  <c r="AZ86"/>
  <c r="AZ107" s="1"/>
  <c r="AY86"/>
  <c r="AX86"/>
  <c r="AW86"/>
  <c r="AV86"/>
  <c r="AU86"/>
  <c r="AT86"/>
  <c r="AS86"/>
  <c r="AS107" s="1"/>
  <c r="AR86"/>
  <c r="AR107" s="1"/>
  <c r="AQ86"/>
  <c r="AQ107" s="1"/>
  <c r="AP86"/>
  <c r="AP107" s="1"/>
  <c r="AO86"/>
  <c r="AO107" s="1"/>
  <c r="AN86"/>
  <c r="AM86"/>
  <c r="AL86"/>
  <c r="AK86"/>
  <c r="AJ86"/>
  <c r="AJ107" s="1"/>
  <c r="AI86"/>
  <c r="AH86"/>
  <c r="AG86"/>
  <c r="AF86"/>
  <c r="AE86"/>
  <c r="AD86"/>
  <c r="AC86"/>
  <c r="AB86"/>
  <c r="AA86"/>
  <c r="Z86"/>
  <c r="X86"/>
  <c r="W86"/>
  <c r="V86"/>
  <c r="U86"/>
  <c r="T86"/>
  <c r="S86"/>
  <c r="S107" s="1"/>
  <c r="R86"/>
  <c r="R107" s="1"/>
  <c r="Q86"/>
  <c r="P86"/>
  <c r="O86"/>
  <c r="N86"/>
  <c r="M86"/>
  <c r="L86"/>
  <c r="K86"/>
  <c r="J86"/>
  <c r="I86"/>
  <c r="I107" s="1"/>
  <c r="H86"/>
  <c r="H107" s="1"/>
  <c r="G86"/>
  <c r="G107" s="1"/>
  <c r="F86"/>
  <c r="F107" s="1"/>
  <c r="E86"/>
  <c r="E107" s="1"/>
  <c r="D86"/>
  <c r="C86"/>
  <c r="BQ85"/>
  <c r="BP85"/>
  <c r="BO85"/>
  <c r="BO106" s="1"/>
  <c r="BN85"/>
  <c r="BN106" s="1"/>
  <c r="BM85"/>
  <c r="BM106" s="1"/>
  <c r="BL85"/>
  <c r="BL106" s="1"/>
  <c r="BK85"/>
  <c r="BK106" s="1"/>
  <c r="BJ85"/>
  <c r="BJ106" s="1"/>
  <c r="BI85"/>
  <c r="BI106" s="1"/>
  <c r="BH85"/>
  <c r="BH106" s="1"/>
  <c r="BG85"/>
  <c r="BF85"/>
  <c r="BE85"/>
  <c r="BE106" s="1"/>
  <c r="BD85"/>
  <c r="BD106" s="1"/>
  <c r="BC85"/>
  <c r="BC106" s="1"/>
  <c r="BB85"/>
  <c r="BB106" s="1"/>
  <c r="BA85"/>
  <c r="BA106" s="1"/>
  <c r="AZ85"/>
  <c r="AZ106" s="1"/>
  <c r="AY85"/>
  <c r="AY106" s="1"/>
  <c r="AX85"/>
  <c r="AX106" s="1"/>
  <c r="AW85"/>
  <c r="AV85"/>
  <c r="AV106" s="1"/>
  <c r="AU85"/>
  <c r="AT85"/>
  <c r="AS85"/>
  <c r="AS106" s="1"/>
  <c r="AR85"/>
  <c r="AR106" s="1"/>
  <c r="AQ85"/>
  <c r="AQ106" s="1"/>
  <c r="AP85"/>
  <c r="AP106" s="1"/>
  <c r="AO85"/>
  <c r="AO106" s="1"/>
  <c r="AN85"/>
  <c r="AN106" s="1"/>
  <c r="AM85"/>
  <c r="AM106" s="1"/>
  <c r="AL85"/>
  <c r="AL106" s="1"/>
  <c r="AK85"/>
  <c r="AJ85"/>
  <c r="AJ106" s="1"/>
  <c r="AI85"/>
  <c r="AH85"/>
  <c r="AG85"/>
  <c r="AF85"/>
  <c r="AF106" s="1"/>
  <c r="AE85"/>
  <c r="AE106" s="1"/>
  <c r="AD85"/>
  <c r="AD106" s="1"/>
  <c r="AC85"/>
  <c r="AC106" s="1"/>
  <c r="AB85"/>
  <c r="AB106" s="1"/>
  <c r="AA85"/>
  <c r="AA106" s="1"/>
  <c r="Z85"/>
  <c r="Z106" s="1"/>
  <c r="X85"/>
  <c r="X106" s="1"/>
  <c r="W85"/>
  <c r="V85"/>
  <c r="U85"/>
  <c r="U106" s="1"/>
  <c r="T85"/>
  <c r="T106" s="1"/>
  <c r="S85"/>
  <c r="S106" s="1"/>
  <c r="R85"/>
  <c r="R106" s="1"/>
  <c r="Q85"/>
  <c r="Q106" s="1"/>
  <c r="P85"/>
  <c r="P106" s="1"/>
  <c r="O85"/>
  <c r="O106" s="1"/>
  <c r="N85"/>
  <c r="M85"/>
  <c r="L85"/>
  <c r="K85"/>
  <c r="J85"/>
  <c r="I85"/>
  <c r="I106" s="1"/>
  <c r="H85"/>
  <c r="H106" s="1"/>
  <c r="G85"/>
  <c r="G106" s="1"/>
  <c r="F85"/>
  <c r="F106" s="1"/>
  <c r="E85"/>
  <c r="E106" s="1"/>
  <c r="D85"/>
  <c r="D106" s="1"/>
  <c r="C85"/>
  <c r="C106" s="1"/>
  <c r="BQ84"/>
  <c r="BP84"/>
  <c r="BO84"/>
  <c r="BO105" s="1"/>
  <c r="BN84"/>
  <c r="BN105" s="1"/>
  <c r="BM84"/>
  <c r="BM105" s="1"/>
  <c r="BL84"/>
  <c r="BL105" s="1"/>
  <c r="BK84"/>
  <c r="BK105" s="1"/>
  <c r="BJ84"/>
  <c r="BJ105" s="1"/>
  <c r="BI84"/>
  <c r="BI105" s="1"/>
  <c r="BH84"/>
  <c r="BH105" s="1"/>
  <c r="BG84"/>
  <c r="BF84"/>
  <c r="BE84"/>
  <c r="BE105" s="1"/>
  <c r="BD84"/>
  <c r="BD105" s="1"/>
  <c r="BC84"/>
  <c r="BC105" s="1"/>
  <c r="BB84"/>
  <c r="BB105" s="1"/>
  <c r="BA84"/>
  <c r="BA105" s="1"/>
  <c r="AZ84"/>
  <c r="AZ105" s="1"/>
  <c r="AY84"/>
  <c r="AY105" s="1"/>
  <c r="AX84"/>
  <c r="AX105" s="1"/>
  <c r="AW84"/>
  <c r="AV84"/>
  <c r="AV105" s="1"/>
  <c r="AU84"/>
  <c r="AT84"/>
  <c r="AS84"/>
  <c r="AS105" s="1"/>
  <c r="AR84"/>
  <c r="AR105" s="1"/>
  <c r="AQ84"/>
  <c r="AQ105" s="1"/>
  <c r="AP84"/>
  <c r="AP105" s="1"/>
  <c r="AO84"/>
  <c r="AO105" s="1"/>
  <c r="AN84"/>
  <c r="AN105" s="1"/>
  <c r="AM84"/>
  <c r="AM105" s="1"/>
  <c r="AL84"/>
  <c r="AL105" s="1"/>
  <c r="AK84"/>
  <c r="AJ84"/>
  <c r="AJ105" s="1"/>
  <c r="AI84"/>
  <c r="AH84"/>
  <c r="AG84"/>
  <c r="AF84"/>
  <c r="AF105" s="1"/>
  <c r="AE84"/>
  <c r="AE105" s="1"/>
  <c r="AD84"/>
  <c r="AD105" s="1"/>
  <c r="AC84"/>
  <c r="AC105" s="1"/>
  <c r="AB84"/>
  <c r="AB105" s="1"/>
  <c r="AA84"/>
  <c r="AA105" s="1"/>
  <c r="Z84"/>
  <c r="Z105" s="1"/>
  <c r="X84"/>
  <c r="X105" s="1"/>
  <c r="W84"/>
  <c r="V84"/>
  <c r="U84"/>
  <c r="U105" s="1"/>
  <c r="T84"/>
  <c r="T105" s="1"/>
  <c r="S84"/>
  <c r="S105" s="1"/>
  <c r="R84"/>
  <c r="R105" s="1"/>
  <c r="Q84"/>
  <c r="Q105" s="1"/>
  <c r="P84"/>
  <c r="P105" s="1"/>
  <c r="O84"/>
  <c r="O105" s="1"/>
  <c r="N84"/>
  <c r="M84"/>
  <c r="L84"/>
  <c r="K84"/>
  <c r="J84"/>
  <c r="I84"/>
  <c r="I105" s="1"/>
  <c r="H84"/>
  <c r="H105" s="1"/>
  <c r="G84"/>
  <c r="G105" s="1"/>
  <c r="F84"/>
  <c r="F105" s="1"/>
  <c r="E84"/>
  <c r="E105" s="1"/>
  <c r="D84"/>
  <c r="D105" s="1"/>
  <c r="C84"/>
  <c r="C105" s="1"/>
  <c r="BQ83"/>
  <c r="BP83"/>
  <c r="BO83"/>
  <c r="BO104" s="1"/>
  <c r="BN83"/>
  <c r="BN104" s="1"/>
  <c r="BM83"/>
  <c r="BM104" s="1"/>
  <c r="BL83"/>
  <c r="BL104" s="1"/>
  <c r="BK83"/>
  <c r="BK104" s="1"/>
  <c r="BJ83"/>
  <c r="BJ104" s="1"/>
  <c r="BI83"/>
  <c r="BI104" s="1"/>
  <c r="BH83"/>
  <c r="BH104" s="1"/>
  <c r="BG83"/>
  <c r="BF83"/>
  <c r="BE83"/>
  <c r="BE104" s="1"/>
  <c r="BD83"/>
  <c r="BD104" s="1"/>
  <c r="BC83"/>
  <c r="BC104" s="1"/>
  <c r="BB83"/>
  <c r="BB104" s="1"/>
  <c r="BA83"/>
  <c r="BA104" s="1"/>
  <c r="AZ83"/>
  <c r="AZ104" s="1"/>
  <c r="AY83"/>
  <c r="AY104" s="1"/>
  <c r="AX83"/>
  <c r="AX104" s="1"/>
  <c r="AW83"/>
  <c r="AV83"/>
  <c r="AV104" s="1"/>
  <c r="AU83"/>
  <c r="AT83"/>
  <c r="AS104" s="1"/>
  <c r="AS83"/>
  <c r="AR83"/>
  <c r="AR104" s="1"/>
  <c r="AQ83"/>
  <c r="AQ104" s="1"/>
  <c r="AP83"/>
  <c r="AP104" s="1"/>
  <c r="AO83"/>
  <c r="AO104" s="1"/>
  <c r="AN83"/>
  <c r="AN104" s="1"/>
  <c r="AM83"/>
  <c r="AM104" s="1"/>
  <c r="AL83"/>
  <c r="AL104" s="1"/>
  <c r="AK83"/>
  <c r="AJ83"/>
  <c r="AJ104" s="1"/>
  <c r="AI83"/>
  <c r="AH83"/>
  <c r="AG83"/>
  <c r="AF83"/>
  <c r="AF104" s="1"/>
  <c r="AE83"/>
  <c r="AE104" s="1"/>
  <c r="AD83"/>
  <c r="AD104" s="1"/>
  <c r="AC83"/>
  <c r="AC104" s="1"/>
  <c r="AB83"/>
  <c r="AB104" s="1"/>
  <c r="AA83"/>
  <c r="AA104" s="1"/>
  <c r="Z83"/>
  <c r="Z104" s="1"/>
  <c r="X83"/>
  <c r="X104" s="1"/>
  <c r="W83"/>
  <c r="V83"/>
  <c r="U83"/>
  <c r="U104" s="1"/>
  <c r="T83"/>
  <c r="T104" s="1"/>
  <c r="S83"/>
  <c r="S104" s="1"/>
  <c r="R83"/>
  <c r="R104" s="1"/>
  <c r="Q83"/>
  <c r="Q104" s="1"/>
  <c r="P83"/>
  <c r="P104" s="1"/>
  <c r="O83"/>
  <c r="O104" s="1"/>
  <c r="N83"/>
  <c r="M83"/>
  <c r="L83"/>
  <c r="K83"/>
  <c r="J83"/>
  <c r="I83"/>
  <c r="I104" s="1"/>
  <c r="H83"/>
  <c r="H104" s="1"/>
  <c r="G83"/>
  <c r="G104" s="1"/>
  <c r="F83"/>
  <c r="F104" s="1"/>
  <c r="E83"/>
  <c r="E104" s="1"/>
  <c r="D83"/>
  <c r="D104" s="1"/>
  <c r="C83"/>
  <c r="C104" s="1"/>
  <c r="BQ82"/>
  <c r="BP82"/>
  <c r="BO82"/>
  <c r="BO103" s="1"/>
  <c r="BN82"/>
  <c r="BN103" s="1"/>
  <c r="BM82"/>
  <c r="BM103" s="1"/>
  <c r="BL82"/>
  <c r="BL103" s="1"/>
  <c r="BK82"/>
  <c r="BK103" s="1"/>
  <c r="BJ82"/>
  <c r="BJ103" s="1"/>
  <c r="BI82"/>
  <c r="BI103" s="1"/>
  <c r="BH82"/>
  <c r="BH103" s="1"/>
  <c r="BG82"/>
  <c r="BF82"/>
  <c r="BE82"/>
  <c r="BE103" s="1"/>
  <c r="BD82"/>
  <c r="BD103" s="1"/>
  <c r="BC82"/>
  <c r="BC103" s="1"/>
  <c r="BB82"/>
  <c r="BB103" s="1"/>
  <c r="BA82"/>
  <c r="BA103" s="1"/>
  <c r="AZ82"/>
  <c r="AZ103" s="1"/>
  <c r="AY82"/>
  <c r="AY103" s="1"/>
  <c r="AX82"/>
  <c r="AX103" s="1"/>
  <c r="AW82"/>
  <c r="AV82"/>
  <c r="AV103" s="1"/>
  <c r="AU82"/>
  <c r="AT82"/>
  <c r="AS82"/>
  <c r="AS103" s="1"/>
  <c r="AR82"/>
  <c r="AR103" s="1"/>
  <c r="AQ82"/>
  <c r="AQ103" s="1"/>
  <c r="AP82"/>
  <c r="AP103" s="1"/>
  <c r="AO82"/>
  <c r="AO103" s="1"/>
  <c r="AN82"/>
  <c r="AN103" s="1"/>
  <c r="AM82"/>
  <c r="AM103" s="1"/>
  <c r="AL82"/>
  <c r="AL103" s="1"/>
  <c r="AK82"/>
  <c r="AJ82"/>
  <c r="AJ103" s="1"/>
  <c r="AI82"/>
  <c r="AH82"/>
  <c r="AG82"/>
  <c r="AF82"/>
  <c r="AF103" s="1"/>
  <c r="AE82"/>
  <c r="AE103" s="1"/>
  <c r="AD82"/>
  <c r="AD103" s="1"/>
  <c r="AC82"/>
  <c r="AC103" s="1"/>
  <c r="AB82"/>
  <c r="AB103" s="1"/>
  <c r="AA82"/>
  <c r="AA103" s="1"/>
  <c r="Z82"/>
  <c r="Z103" s="1"/>
  <c r="X82"/>
  <c r="X103" s="1"/>
  <c r="W82"/>
  <c r="V82"/>
  <c r="U82"/>
  <c r="U103" s="1"/>
  <c r="T82"/>
  <c r="T103" s="1"/>
  <c r="S82"/>
  <c r="S103" s="1"/>
  <c r="R82"/>
  <c r="R103" s="1"/>
  <c r="Q82"/>
  <c r="Q103" s="1"/>
  <c r="P82"/>
  <c r="P103" s="1"/>
  <c r="O82"/>
  <c r="O103" s="1"/>
  <c r="N82"/>
  <c r="M82"/>
  <c r="L82"/>
  <c r="K82"/>
  <c r="J82"/>
  <c r="I82"/>
  <c r="I103" s="1"/>
  <c r="H82"/>
  <c r="H103" s="1"/>
  <c r="G82"/>
  <c r="G103" s="1"/>
  <c r="F82"/>
  <c r="F103" s="1"/>
  <c r="E82"/>
  <c r="E103" s="1"/>
  <c r="D82"/>
  <c r="D103" s="1"/>
  <c r="C82"/>
  <c r="C103" s="1"/>
  <c r="BQ81"/>
  <c r="BP81"/>
  <c r="BO81"/>
  <c r="BO102" s="1"/>
  <c r="BN81"/>
  <c r="BN102" s="1"/>
  <c r="BM81"/>
  <c r="BM102" s="1"/>
  <c r="BL81"/>
  <c r="BL102" s="1"/>
  <c r="BK81"/>
  <c r="BK102" s="1"/>
  <c r="BJ81"/>
  <c r="BJ102" s="1"/>
  <c r="BI81"/>
  <c r="BI102" s="1"/>
  <c r="BH81"/>
  <c r="BH102" s="1"/>
  <c r="BG81"/>
  <c r="BF81"/>
  <c r="BE81"/>
  <c r="BE102" s="1"/>
  <c r="BD81"/>
  <c r="BD102" s="1"/>
  <c r="BC81"/>
  <c r="BC102" s="1"/>
  <c r="BB81"/>
  <c r="BB102" s="1"/>
  <c r="BA81"/>
  <c r="BA102" s="1"/>
  <c r="AZ81"/>
  <c r="AZ102" s="1"/>
  <c r="AY81"/>
  <c r="AY102" s="1"/>
  <c r="AX81"/>
  <c r="AX102" s="1"/>
  <c r="AW81"/>
  <c r="AV81"/>
  <c r="AV102" s="1"/>
  <c r="AU81"/>
  <c r="AT81"/>
  <c r="AS81"/>
  <c r="AS102" s="1"/>
  <c r="AR81"/>
  <c r="AR102" s="1"/>
  <c r="AQ81"/>
  <c r="AQ102" s="1"/>
  <c r="AP81"/>
  <c r="AP102" s="1"/>
  <c r="AO81"/>
  <c r="AO102" s="1"/>
  <c r="AN81"/>
  <c r="AN102" s="1"/>
  <c r="AM81"/>
  <c r="AM102" s="1"/>
  <c r="AL81"/>
  <c r="AL102" s="1"/>
  <c r="AK81"/>
  <c r="AJ81"/>
  <c r="AJ102" s="1"/>
  <c r="AI81"/>
  <c r="AH81"/>
  <c r="AG81"/>
  <c r="AF81"/>
  <c r="AF102" s="1"/>
  <c r="AE81"/>
  <c r="AE102" s="1"/>
  <c r="AD81"/>
  <c r="AD102" s="1"/>
  <c r="AC81"/>
  <c r="AC102" s="1"/>
  <c r="AB81"/>
  <c r="AB102" s="1"/>
  <c r="AA81"/>
  <c r="AA102" s="1"/>
  <c r="Z81"/>
  <c r="Z102" s="1"/>
  <c r="X81"/>
  <c r="X102" s="1"/>
  <c r="W81"/>
  <c r="V81"/>
  <c r="U81"/>
  <c r="U102" s="1"/>
  <c r="T81"/>
  <c r="T102" s="1"/>
  <c r="S81"/>
  <c r="S102" s="1"/>
  <c r="R81"/>
  <c r="R102" s="1"/>
  <c r="Q81"/>
  <c r="Q102" s="1"/>
  <c r="P81"/>
  <c r="P102" s="1"/>
  <c r="O81"/>
  <c r="O102" s="1"/>
  <c r="N81"/>
  <c r="M81"/>
  <c r="L81"/>
  <c r="K81"/>
  <c r="J81"/>
  <c r="I81"/>
  <c r="I102" s="1"/>
  <c r="H81"/>
  <c r="H102" s="1"/>
  <c r="G81"/>
  <c r="G102" s="1"/>
  <c r="F81"/>
  <c r="F102" s="1"/>
  <c r="E81"/>
  <c r="E102" s="1"/>
  <c r="D81"/>
  <c r="D102" s="1"/>
  <c r="C81"/>
  <c r="C102" s="1"/>
  <c r="BQ80"/>
  <c r="BP80"/>
  <c r="BO80"/>
  <c r="BO101" s="1"/>
  <c r="BN80"/>
  <c r="BN101" s="1"/>
  <c r="BM80"/>
  <c r="BM101" s="1"/>
  <c r="BL80"/>
  <c r="BL101" s="1"/>
  <c r="BK80"/>
  <c r="BK101" s="1"/>
  <c r="BJ80"/>
  <c r="BJ101" s="1"/>
  <c r="BI80"/>
  <c r="BI101" s="1"/>
  <c r="BH80"/>
  <c r="BH101" s="1"/>
  <c r="BG80"/>
  <c r="BF80"/>
  <c r="BE80"/>
  <c r="BE101" s="1"/>
  <c r="BD80"/>
  <c r="BD101" s="1"/>
  <c r="BC80"/>
  <c r="BC101" s="1"/>
  <c r="BB80"/>
  <c r="BB101" s="1"/>
  <c r="BA80"/>
  <c r="BA101" s="1"/>
  <c r="AZ80"/>
  <c r="AZ101" s="1"/>
  <c r="AY80"/>
  <c r="AY101" s="1"/>
  <c r="AX80"/>
  <c r="AX101" s="1"/>
  <c r="AW80"/>
  <c r="AV80"/>
  <c r="AV101" s="1"/>
  <c r="AU80"/>
  <c r="AT80"/>
  <c r="AS80"/>
  <c r="AS101" s="1"/>
  <c r="AR80"/>
  <c r="AR101" s="1"/>
  <c r="AQ80"/>
  <c r="AQ101" s="1"/>
  <c r="AP80"/>
  <c r="AP101" s="1"/>
  <c r="AO80"/>
  <c r="AO101" s="1"/>
  <c r="AN80"/>
  <c r="AN101" s="1"/>
  <c r="AM80"/>
  <c r="AM101" s="1"/>
  <c r="AL80"/>
  <c r="AL101" s="1"/>
  <c r="AK80"/>
  <c r="AJ80"/>
  <c r="AJ101" s="1"/>
  <c r="AI80"/>
  <c r="AH80"/>
  <c r="AG80"/>
  <c r="AF80"/>
  <c r="AF101" s="1"/>
  <c r="AE80"/>
  <c r="AE101" s="1"/>
  <c r="AD80"/>
  <c r="AD101" s="1"/>
  <c r="AC80"/>
  <c r="AC101" s="1"/>
  <c r="AB80"/>
  <c r="AB101" s="1"/>
  <c r="AA80"/>
  <c r="AA101" s="1"/>
  <c r="Z80"/>
  <c r="Z101" s="1"/>
  <c r="X80"/>
  <c r="X101" s="1"/>
  <c r="W80"/>
  <c r="V80"/>
  <c r="U80"/>
  <c r="U101" s="1"/>
  <c r="T80"/>
  <c r="T101" s="1"/>
  <c r="S80"/>
  <c r="S101" s="1"/>
  <c r="R80"/>
  <c r="R101" s="1"/>
  <c r="Q80"/>
  <c r="Q101" s="1"/>
  <c r="P80"/>
  <c r="P101" s="1"/>
  <c r="O80"/>
  <c r="O101" s="1"/>
  <c r="N80"/>
  <c r="M80"/>
  <c r="L80"/>
  <c r="K80"/>
  <c r="J80"/>
  <c r="I80"/>
  <c r="I101" s="1"/>
  <c r="H80"/>
  <c r="H101" s="1"/>
  <c r="G80"/>
  <c r="G101" s="1"/>
  <c r="F80"/>
  <c r="F101" s="1"/>
  <c r="E80"/>
  <c r="E101" s="1"/>
  <c r="D80"/>
  <c r="D101" s="1"/>
  <c r="C80"/>
  <c r="C101" s="1"/>
  <c r="BQ79"/>
  <c r="BP79"/>
  <c r="BO79"/>
  <c r="BO100" s="1"/>
  <c r="BN79"/>
  <c r="BN100" s="1"/>
  <c r="BM79"/>
  <c r="BM100" s="1"/>
  <c r="BL79"/>
  <c r="BL100" s="1"/>
  <c r="BK79"/>
  <c r="BK100" s="1"/>
  <c r="BJ79"/>
  <c r="BJ100" s="1"/>
  <c r="BI79"/>
  <c r="BI100" s="1"/>
  <c r="BH79"/>
  <c r="BH100" s="1"/>
  <c r="BG79"/>
  <c r="BF79"/>
  <c r="BE79"/>
  <c r="BE100" s="1"/>
  <c r="BD79"/>
  <c r="BD100" s="1"/>
  <c r="BC79"/>
  <c r="BC100" s="1"/>
  <c r="BB79"/>
  <c r="BB100" s="1"/>
  <c r="BA79"/>
  <c r="BA100" s="1"/>
  <c r="AZ79"/>
  <c r="AZ100" s="1"/>
  <c r="AY79"/>
  <c r="AY100" s="1"/>
  <c r="AX79"/>
  <c r="AX100" s="1"/>
  <c r="AW79"/>
  <c r="AV79"/>
  <c r="AV100" s="1"/>
  <c r="AU79"/>
  <c r="AT79"/>
  <c r="AS79"/>
  <c r="AS100" s="1"/>
  <c r="AR79"/>
  <c r="AR100" s="1"/>
  <c r="AQ79"/>
  <c r="AQ100" s="1"/>
  <c r="AP79"/>
  <c r="AP100" s="1"/>
  <c r="AO79"/>
  <c r="AO100" s="1"/>
  <c r="AN79"/>
  <c r="AN100" s="1"/>
  <c r="AM79"/>
  <c r="AM100" s="1"/>
  <c r="AL79"/>
  <c r="AL100" s="1"/>
  <c r="AK79"/>
  <c r="AJ79"/>
  <c r="AJ100" s="1"/>
  <c r="AI79"/>
  <c r="AH79"/>
  <c r="AG79"/>
  <c r="AF79"/>
  <c r="AF100" s="1"/>
  <c r="AE79"/>
  <c r="AE100" s="1"/>
  <c r="AD79"/>
  <c r="AD100" s="1"/>
  <c r="AC79"/>
  <c r="AC100" s="1"/>
  <c r="AB79"/>
  <c r="AB100" s="1"/>
  <c r="AA79"/>
  <c r="AA100" s="1"/>
  <c r="Z79"/>
  <c r="Z100" s="1"/>
  <c r="X79"/>
  <c r="X100" s="1"/>
  <c r="W79"/>
  <c r="V79"/>
  <c r="U79"/>
  <c r="U100" s="1"/>
  <c r="T79"/>
  <c r="T100" s="1"/>
  <c r="S79"/>
  <c r="S100" s="1"/>
  <c r="R79"/>
  <c r="R100" s="1"/>
  <c r="Q79"/>
  <c r="Q100" s="1"/>
  <c r="P79"/>
  <c r="P100" s="1"/>
  <c r="O79"/>
  <c r="O100" s="1"/>
  <c r="N79"/>
  <c r="M79"/>
  <c r="L79"/>
  <c r="K79"/>
  <c r="J79"/>
  <c r="I79"/>
  <c r="I100" s="1"/>
  <c r="H79"/>
  <c r="H100" s="1"/>
  <c r="G79"/>
  <c r="G100" s="1"/>
  <c r="F79"/>
  <c r="F100" s="1"/>
  <c r="E79"/>
  <c r="E100" s="1"/>
  <c r="D79"/>
  <c r="D100" s="1"/>
  <c r="C79"/>
  <c r="C100" s="1"/>
  <c r="BQ78"/>
  <c r="BP78"/>
  <c r="BO78"/>
  <c r="BO99" s="1"/>
  <c r="BN78"/>
  <c r="BN99" s="1"/>
  <c r="BM78"/>
  <c r="BM99" s="1"/>
  <c r="BL78"/>
  <c r="BL99" s="1"/>
  <c r="BK78"/>
  <c r="BK99" s="1"/>
  <c r="BJ78"/>
  <c r="BJ99" s="1"/>
  <c r="BI78"/>
  <c r="BI99" s="1"/>
  <c r="BH78"/>
  <c r="BH99" s="1"/>
  <c r="BG78"/>
  <c r="BF78"/>
  <c r="BE78"/>
  <c r="BE99" s="1"/>
  <c r="BD78"/>
  <c r="BD99" s="1"/>
  <c r="BC78"/>
  <c r="BC99" s="1"/>
  <c r="BB78"/>
  <c r="BB99" s="1"/>
  <c r="BA78"/>
  <c r="BA99" s="1"/>
  <c r="AZ78"/>
  <c r="AZ99" s="1"/>
  <c r="AY78"/>
  <c r="AY99" s="1"/>
  <c r="AX78"/>
  <c r="AX99" s="1"/>
  <c r="AW78"/>
  <c r="AV78"/>
  <c r="AV99" s="1"/>
  <c r="AU78"/>
  <c r="AT78"/>
  <c r="AS78"/>
  <c r="AS99" s="1"/>
  <c r="AR78"/>
  <c r="AR99" s="1"/>
  <c r="AQ78"/>
  <c r="AQ99" s="1"/>
  <c r="AP78"/>
  <c r="AP99" s="1"/>
  <c r="AO78"/>
  <c r="AO99" s="1"/>
  <c r="AN78"/>
  <c r="AN99" s="1"/>
  <c r="AM78"/>
  <c r="AM99" s="1"/>
  <c r="AL78"/>
  <c r="AL99" s="1"/>
  <c r="AK78"/>
  <c r="AJ78"/>
  <c r="AJ99" s="1"/>
  <c r="AI78"/>
  <c r="AH78"/>
  <c r="AG78"/>
  <c r="AF78"/>
  <c r="AF99" s="1"/>
  <c r="AE78"/>
  <c r="AE99" s="1"/>
  <c r="AD78"/>
  <c r="AD99" s="1"/>
  <c r="AC78"/>
  <c r="AC99" s="1"/>
  <c r="AB78"/>
  <c r="AB99" s="1"/>
  <c r="AA78"/>
  <c r="AA99" s="1"/>
  <c r="Z78"/>
  <c r="Z99" s="1"/>
  <c r="X78"/>
  <c r="X99" s="1"/>
  <c r="W78"/>
  <c r="V78"/>
  <c r="U78"/>
  <c r="U99" s="1"/>
  <c r="T78"/>
  <c r="T99" s="1"/>
  <c r="S78"/>
  <c r="S99" s="1"/>
  <c r="R78"/>
  <c r="R99" s="1"/>
  <c r="Q78"/>
  <c r="Q99" s="1"/>
  <c r="P78"/>
  <c r="P99" s="1"/>
  <c r="O78"/>
  <c r="O99" s="1"/>
  <c r="N78"/>
  <c r="M78"/>
  <c r="L78"/>
  <c r="K78"/>
  <c r="J78"/>
  <c r="I78"/>
  <c r="I99" s="1"/>
  <c r="H78"/>
  <c r="H99" s="1"/>
  <c r="G78"/>
  <c r="G99" s="1"/>
  <c r="F78"/>
  <c r="F99" s="1"/>
  <c r="E78"/>
  <c r="E99" s="1"/>
  <c r="D78"/>
  <c r="D99" s="1"/>
  <c r="C78"/>
  <c r="C99" s="1"/>
  <c r="BQ77"/>
  <c r="BP77"/>
  <c r="BO77"/>
  <c r="BO98" s="1"/>
  <c r="BN77"/>
  <c r="BN98" s="1"/>
  <c r="BM77"/>
  <c r="BM98" s="1"/>
  <c r="BL77"/>
  <c r="BL98" s="1"/>
  <c r="BK77"/>
  <c r="BK98" s="1"/>
  <c r="BJ77"/>
  <c r="BJ98" s="1"/>
  <c r="BI77"/>
  <c r="BI98" s="1"/>
  <c r="BH77"/>
  <c r="BH98" s="1"/>
  <c r="BG77"/>
  <c r="BF77"/>
  <c r="BE77"/>
  <c r="BE98" s="1"/>
  <c r="BD77"/>
  <c r="BD98" s="1"/>
  <c r="BC77"/>
  <c r="BC98" s="1"/>
  <c r="BB77"/>
  <c r="BB98" s="1"/>
  <c r="BA77"/>
  <c r="BA98" s="1"/>
  <c r="AZ77"/>
  <c r="AZ98" s="1"/>
  <c r="AY77"/>
  <c r="AY98" s="1"/>
  <c r="AX77"/>
  <c r="AX98" s="1"/>
  <c r="AW77"/>
  <c r="AV77"/>
  <c r="AV98" s="1"/>
  <c r="AU77"/>
  <c r="AT77"/>
  <c r="AS77"/>
  <c r="AS98" s="1"/>
  <c r="AR77"/>
  <c r="AR98" s="1"/>
  <c r="AQ77"/>
  <c r="AQ98" s="1"/>
  <c r="AP77"/>
  <c r="AP98" s="1"/>
  <c r="AO77"/>
  <c r="AO98" s="1"/>
  <c r="AN77"/>
  <c r="AN98" s="1"/>
  <c r="AM77"/>
  <c r="AM98" s="1"/>
  <c r="AL77"/>
  <c r="AL98" s="1"/>
  <c r="AK77"/>
  <c r="AJ77"/>
  <c r="AJ98" s="1"/>
  <c r="AI77"/>
  <c r="AH77"/>
  <c r="AG77"/>
  <c r="AF77"/>
  <c r="AF98" s="1"/>
  <c r="AE77"/>
  <c r="AE98" s="1"/>
  <c r="AD77"/>
  <c r="AD98" s="1"/>
  <c r="AC77"/>
  <c r="AC98" s="1"/>
  <c r="AB77"/>
  <c r="AB98" s="1"/>
  <c r="AA77"/>
  <c r="AA98" s="1"/>
  <c r="Z77"/>
  <c r="Z98" s="1"/>
  <c r="X77"/>
  <c r="X98" s="1"/>
  <c r="W77"/>
  <c r="V77"/>
  <c r="U77"/>
  <c r="U98" s="1"/>
  <c r="T77"/>
  <c r="T98" s="1"/>
  <c r="S77"/>
  <c r="S98" s="1"/>
  <c r="R77"/>
  <c r="R98" s="1"/>
  <c r="Q77"/>
  <c r="Q98" s="1"/>
  <c r="P77"/>
  <c r="P98" s="1"/>
  <c r="O77"/>
  <c r="O98" s="1"/>
  <c r="N77"/>
  <c r="M77"/>
  <c r="L77"/>
  <c r="K77"/>
  <c r="J77"/>
  <c r="I77"/>
  <c r="I98" s="1"/>
  <c r="H77"/>
  <c r="H98" s="1"/>
  <c r="G77"/>
  <c r="G98" s="1"/>
  <c r="F77"/>
  <c r="F98" s="1"/>
  <c r="E77"/>
  <c r="E98" s="1"/>
  <c r="D77"/>
  <c r="D98" s="1"/>
  <c r="C77"/>
  <c r="C98" s="1"/>
  <c r="BQ76"/>
  <c r="BP76"/>
  <c r="BO76"/>
  <c r="BO97" s="1"/>
  <c r="BN76"/>
  <c r="BN97" s="1"/>
  <c r="BM76"/>
  <c r="BM97" s="1"/>
  <c r="BL76"/>
  <c r="BL97" s="1"/>
  <c r="BK76"/>
  <c r="BK97" s="1"/>
  <c r="BJ76"/>
  <c r="BJ97" s="1"/>
  <c r="BI76"/>
  <c r="BI97" s="1"/>
  <c r="BH76"/>
  <c r="BH97" s="1"/>
  <c r="BG76"/>
  <c r="BF76"/>
  <c r="BE76"/>
  <c r="BE97" s="1"/>
  <c r="BD76"/>
  <c r="BD97" s="1"/>
  <c r="BC76"/>
  <c r="BC97" s="1"/>
  <c r="BB76"/>
  <c r="BB97" s="1"/>
  <c r="BA76"/>
  <c r="BA97" s="1"/>
  <c r="AZ76"/>
  <c r="AZ97" s="1"/>
  <c r="AY76"/>
  <c r="AY97" s="1"/>
  <c r="AX76"/>
  <c r="AX97" s="1"/>
  <c r="AW76"/>
  <c r="AV76"/>
  <c r="AV97" s="1"/>
  <c r="AU76"/>
  <c r="AT76"/>
  <c r="AS76"/>
  <c r="AS97" s="1"/>
  <c r="AR76"/>
  <c r="AR97" s="1"/>
  <c r="AQ76"/>
  <c r="AQ97" s="1"/>
  <c r="AP76"/>
  <c r="AP97" s="1"/>
  <c r="AO76"/>
  <c r="AO97" s="1"/>
  <c r="AN76"/>
  <c r="AN97" s="1"/>
  <c r="AM76"/>
  <c r="AM97" s="1"/>
  <c r="AL76"/>
  <c r="AL97" s="1"/>
  <c r="AK76"/>
  <c r="AJ76"/>
  <c r="AJ97" s="1"/>
  <c r="AI76"/>
  <c r="AH76"/>
  <c r="AG76"/>
  <c r="AF76"/>
  <c r="AF97" s="1"/>
  <c r="AE76"/>
  <c r="AE97" s="1"/>
  <c r="AD76"/>
  <c r="AD97" s="1"/>
  <c r="AC76"/>
  <c r="AC97" s="1"/>
  <c r="AB76"/>
  <c r="AB97" s="1"/>
  <c r="AA76"/>
  <c r="AA97" s="1"/>
  <c r="Z76"/>
  <c r="Z97" s="1"/>
  <c r="X76"/>
  <c r="X97" s="1"/>
  <c r="W76"/>
  <c r="V76"/>
  <c r="U76"/>
  <c r="U97" s="1"/>
  <c r="T76"/>
  <c r="T97" s="1"/>
  <c r="S76"/>
  <c r="S97" s="1"/>
  <c r="R76"/>
  <c r="R97" s="1"/>
  <c r="Q76"/>
  <c r="Q97" s="1"/>
  <c r="P76"/>
  <c r="P97" s="1"/>
  <c r="O76"/>
  <c r="O97" s="1"/>
  <c r="N76"/>
  <c r="M76"/>
  <c r="L76"/>
  <c r="K76"/>
  <c r="J76"/>
  <c r="I76"/>
  <c r="I97" s="1"/>
  <c r="H76"/>
  <c r="H97" s="1"/>
  <c r="G76"/>
  <c r="G97" s="1"/>
  <c r="F76"/>
  <c r="F97" s="1"/>
  <c r="E76"/>
  <c r="E97" s="1"/>
  <c r="D76"/>
  <c r="D97" s="1"/>
  <c r="C76"/>
  <c r="C97" s="1"/>
  <c r="BQ75"/>
  <c r="BP75"/>
  <c r="BO75"/>
  <c r="BO96" s="1"/>
  <c r="BN75"/>
  <c r="BN96" s="1"/>
  <c r="BM75"/>
  <c r="BM96" s="1"/>
  <c r="BL75"/>
  <c r="BL96" s="1"/>
  <c r="BK75"/>
  <c r="BK96" s="1"/>
  <c r="BJ75"/>
  <c r="BJ96" s="1"/>
  <c r="BI75"/>
  <c r="BI96" s="1"/>
  <c r="BH75"/>
  <c r="BH96" s="1"/>
  <c r="BG75"/>
  <c r="BF75"/>
  <c r="BE75"/>
  <c r="BE96" s="1"/>
  <c r="BD75"/>
  <c r="BD96" s="1"/>
  <c r="BC75"/>
  <c r="BC96" s="1"/>
  <c r="BB75"/>
  <c r="BB96" s="1"/>
  <c r="BA75"/>
  <c r="BA96" s="1"/>
  <c r="AZ75"/>
  <c r="AZ96" s="1"/>
  <c r="AY75"/>
  <c r="AY96" s="1"/>
  <c r="AX75"/>
  <c r="AX96" s="1"/>
  <c r="AW75"/>
  <c r="AV75"/>
  <c r="AV96" s="1"/>
  <c r="AU75"/>
  <c r="AT75"/>
  <c r="AS75"/>
  <c r="AS96" s="1"/>
  <c r="AR75"/>
  <c r="AR96" s="1"/>
  <c r="AQ75"/>
  <c r="AQ96" s="1"/>
  <c r="AP75"/>
  <c r="AP96" s="1"/>
  <c r="AO75"/>
  <c r="AO96" s="1"/>
  <c r="AN75"/>
  <c r="AN96" s="1"/>
  <c r="AM75"/>
  <c r="AM96" s="1"/>
  <c r="AL75"/>
  <c r="AL96" s="1"/>
  <c r="AK75"/>
  <c r="AJ75"/>
  <c r="AJ96" s="1"/>
  <c r="AI75"/>
  <c r="AH75"/>
  <c r="AG75"/>
  <c r="AF75"/>
  <c r="AF96" s="1"/>
  <c r="AE75"/>
  <c r="AE96" s="1"/>
  <c r="AD75"/>
  <c r="AD96" s="1"/>
  <c r="AC75"/>
  <c r="AC96" s="1"/>
  <c r="AB75"/>
  <c r="AB96" s="1"/>
  <c r="AA75"/>
  <c r="AA96" s="1"/>
  <c r="Z75"/>
  <c r="Z96" s="1"/>
  <c r="X75"/>
  <c r="X96" s="1"/>
  <c r="W75"/>
  <c r="V75"/>
  <c r="U75"/>
  <c r="U96" s="1"/>
  <c r="T75"/>
  <c r="T96" s="1"/>
  <c r="S75"/>
  <c r="S96" s="1"/>
  <c r="R75"/>
  <c r="R96" s="1"/>
  <c r="Q75"/>
  <c r="Q96" s="1"/>
  <c r="P75"/>
  <c r="P96" s="1"/>
  <c r="O75"/>
  <c r="O96" s="1"/>
  <c r="N75"/>
  <c r="M75"/>
  <c r="L75"/>
  <c r="K75"/>
  <c r="J75"/>
  <c r="I75"/>
  <c r="I96" s="1"/>
  <c r="H75"/>
  <c r="H96" s="1"/>
  <c r="G75"/>
  <c r="G96" s="1"/>
  <c r="F75"/>
  <c r="F96" s="1"/>
  <c r="E75"/>
  <c r="E96" s="1"/>
  <c r="D75"/>
  <c r="D96" s="1"/>
  <c r="C75"/>
  <c r="C96" s="1"/>
  <c r="BQ74"/>
  <c r="BP74"/>
  <c r="BO74"/>
  <c r="BO95" s="1"/>
  <c r="BN74"/>
  <c r="BN95" s="1"/>
  <c r="BM74"/>
  <c r="BM95" s="1"/>
  <c r="BL74"/>
  <c r="BL95" s="1"/>
  <c r="BK74"/>
  <c r="BK95" s="1"/>
  <c r="BJ74"/>
  <c r="BJ95" s="1"/>
  <c r="BI74"/>
  <c r="BI95" s="1"/>
  <c r="BH74"/>
  <c r="BH95" s="1"/>
  <c r="BG74"/>
  <c r="BF74"/>
  <c r="BE74"/>
  <c r="BE95" s="1"/>
  <c r="BD74"/>
  <c r="BD95" s="1"/>
  <c r="BC74"/>
  <c r="BC95" s="1"/>
  <c r="BB74"/>
  <c r="BB95" s="1"/>
  <c r="BA74"/>
  <c r="BA95" s="1"/>
  <c r="AZ74"/>
  <c r="AZ95" s="1"/>
  <c r="AY74"/>
  <c r="AY95" s="1"/>
  <c r="AX74"/>
  <c r="AX95" s="1"/>
  <c r="AW74"/>
  <c r="AV74"/>
  <c r="AV95" s="1"/>
  <c r="AU74"/>
  <c r="AT74"/>
  <c r="AS74"/>
  <c r="AS95" s="1"/>
  <c r="AR74"/>
  <c r="AR95" s="1"/>
  <c r="AQ74"/>
  <c r="AQ95" s="1"/>
  <c r="AP74"/>
  <c r="AP95" s="1"/>
  <c r="AO74"/>
  <c r="AO95" s="1"/>
  <c r="AN74"/>
  <c r="AN95" s="1"/>
  <c r="AM74"/>
  <c r="AM95" s="1"/>
  <c r="AL74"/>
  <c r="AL95" s="1"/>
  <c r="AK74"/>
  <c r="AJ74"/>
  <c r="AJ95" s="1"/>
  <c r="AI74"/>
  <c r="AH74"/>
  <c r="AG74"/>
  <c r="AF74"/>
  <c r="AF95" s="1"/>
  <c r="AE74"/>
  <c r="AE95" s="1"/>
  <c r="AD74"/>
  <c r="AD95" s="1"/>
  <c r="AC74"/>
  <c r="AC95" s="1"/>
  <c r="AB74"/>
  <c r="AB95" s="1"/>
  <c r="AA74"/>
  <c r="AA95" s="1"/>
  <c r="Z74"/>
  <c r="Z95" s="1"/>
  <c r="X74"/>
  <c r="X95" s="1"/>
  <c r="W74"/>
  <c r="V74"/>
  <c r="U74"/>
  <c r="U95" s="1"/>
  <c r="T74"/>
  <c r="T95" s="1"/>
  <c r="S74"/>
  <c r="S95" s="1"/>
  <c r="R74"/>
  <c r="R95" s="1"/>
  <c r="Q74"/>
  <c r="Q95" s="1"/>
  <c r="P74"/>
  <c r="P95" s="1"/>
  <c r="O74"/>
  <c r="O95" s="1"/>
  <c r="N74"/>
  <c r="M74"/>
  <c r="L74"/>
  <c r="K74"/>
  <c r="J74"/>
  <c r="I74"/>
  <c r="I95" s="1"/>
  <c r="H74"/>
  <c r="H95" s="1"/>
  <c r="G74"/>
  <c r="G95" s="1"/>
  <c r="F74"/>
  <c r="F95" s="1"/>
  <c r="E74"/>
  <c r="E95" s="1"/>
  <c r="D74"/>
  <c r="D95" s="1"/>
  <c r="C74"/>
  <c r="C95" s="1"/>
  <c r="BQ73"/>
  <c r="BP73"/>
  <c r="BO73"/>
  <c r="BO94" s="1"/>
  <c r="BN73"/>
  <c r="BN94" s="1"/>
  <c r="BM73"/>
  <c r="BM94" s="1"/>
  <c r="BL73"/>
  <c r="BL94" s="1"/>
  <c r="BK73"/>
  <c r="BK94" s="1"/>
  <c r="BJ73"/>
  <c r="BJ94" s="1"/>
  <c r="BI73"/>
  <c r="BI94" s="1"/>
  <c r="BH73"/>
  <c r="BH94" s="1"/>
  <c r="BG73"/>
  <c r="BF73"/>
  <c r="BE73"/>
  <c r="BE94" s="1"/>
  <c r="BD73"/>
  <c r="BD94" s="1"/>
  <c r="BC73"/>
  <c r="BC94" s="1"/>
  <c r="BB73"/>
  <c r="BB94" s="1"/>
  <c r="BA73"/>
  <c r="BA94" s="1"/>
  <c r="AZ73"/>
  <c r="AZ94" s="1"/>
  <c r="AY73"/>
  <c r="AY94" s="1"/>
  <c r="AX73"/>
  <c r="AX94" s="1"/>
  <c r="AW73"/>
  <c r="AV73"/>
  <c r="AV94" s="1"/>
  <c r="AU73"/>
  <c r="AT73"/>
  <c r="AS73"/>
  <c r="AS94" s="1"/>
  <c r="AR73"/>
  <c r="AR94" s="1"/>
  <c r="AQ73"/>
  <c r="AQ94" s="1"/>
  <c r="AP73"/>
  <c r="AP94" s="1"/>
  <c r="AO73"/>
  <c r="AO94" s="1"/>
  <c r="AN73"/>
  <c r="AN94" s="1"/>
  <c r="AM73"/>
  <c r="AM94" s="1"/>
  <c r="AL73"/>
  <c r="AL94" s="1"/>
  <c r="AK73"/>
  <c r="AJ73"/>
  <c r="AJ94" s="1"/>
  <c r="AI73"/>
  <c r="AH73"/>
  <c r="AG73"/>
  <c r="AF73"/>
  <c r="AF94" s="1"/>
  <c r="AE73"/>
  <c r="AE94" s="1"/>
  <c r="AD73"/>
  <c r="AD94" s="1"/>
  <c r="AC73"/>
  <c r="AC94" s="1"/>
  <c r="AB73"/>
  <c r="AB94" s="1"/>
  <c r="AA73"/>
  <c r="AA94" s="1"/>
  <c r="Z73"/>
  <c r="Z94" s="1"/>
  <c r="X73"/>
  <c r="X94" s="1"/>
  <c r="W73"/>
  <c r="V73"/>
  <c r="U73"/>
  <c r="U94" s="1"/>
  <c r="T73"/>
  <c r="T94" s="1"/>
  <c r="S73"/>
  <c r="S94" s="1"/>
  <c r="R73"/>
  <c r="R94" s="1"/>
  <c r="Q73"/>
  <c r="Q94" s="1"/>
  <c r="P73"/>
  <c r="P94" s="1"/>
  <c r="O73"/>
  <c r="O94" s="1"/>
  <c r="N73"/>
  <c r="M73"/>
  <c r="L73"/>
  <c r="K73"/>
  <c r="J73"/>
  <c r="I73"/>
  <c r="I94" s="1"/>
  <c r="H73"/>
  <c r="H94" s="1"/>
  <c r="G73"/>
  <c r="G94" s="1"/>
  <c r="F73"/>
  <c r="F94" s="1"/>
  <c r="E73"/>
  <c r="E94" s="1"/>
  <c r="D73"/>
  <c r="D94" s="1"/>
  <c r="C73"/>
  <c r="C94" s="1"/>
  <c r="BQ72"/>
  <c r="BP72"/>
  <c r="BO72"/>
  <c r="BO93" s="1"/>
  <c r="BN72"/>
  <c r="BN93" s="1"/>
  <c r="BM72"/>
  <c r="BM93" s="1"/>
  <c r="BL72"/>
  <c r="BL93" s="1"/>
  <c r="BK72"/>
  <c r="BK93" s="1"/>
  <c r="BJ72"/>
  <c r="BJ93" s="1"/>
  <c r="BI72"/>
  <c r="BI93" s="1"/>
  <c r="BH72"/>
  <c r="BH93" s="1"/>
  <c r="BG72"/>
  <c r="BF72"/>
  <c r="BE72"/>
  <c r="BE93" s="1"/>
  <c r="BD72"/>
  <c r="BD93" s="1"/>
  <c r="BC72"/>
  <c r="BC93" s="1"/>
  <c r="BB72"/>
  <c r="BB93" s="1"/>
  <c r="BA72"/>
  <c r="BA93" s="1"/>
  <c r="AZ72"/>
  <c r="AZ93" s="1"/>
  <c r="AY72"/>
  <c r="AY93" s="1"/>
  <c r="AX72"/>
  <c r="AX93" s="1"/>
  <c r="AW72"/>
  <c r="AV72"/>
  <c r="AV93" s="1"/>
  <c r="AU72"/>
  <c r="AT72"/>
  <c r="AS72"/>
  <c r="AS93" s="1"/>
  <c r="AR72"/>
  <c r="AR93" s="1"/>
  <c r="AQ72"/>
  <c r="AQ93" s="1"/>
  <c r="AP72"/>
  <c r="AP93" s="1"/>
  <c r="AO72"/>
  <c r="AO93" s="1"/>
  <c r="AN72"/>
  <c r="AN93" s="1"/>
  <c r="AM72"/>
  <c r="AM93" s="1"/>
  <c r="AL72"/>
  <c r="AL93" s="1"/>
  <c r="AK72"/>
  <c r="AJ72"/>
  <c r="AJ93" s="1"/>
  <c r="AI72"/>
  <c r="AH72"/>
  <c r="AG72"/>
  <c r="AF72"/>
  <c r="AF93" s="1"/>
  <c r="AE72"/>
  <c r="AE93" s="1"/>
  <c r="AD72"/>
  <c r="AD93" s="1"/>
  <c r="AC72"/>
  <c r="AC93" s="1"/>
  <c r="AB72"/>
  <c r="AB93" s="1"/>
  <c r="AA72"/>
  <c r="AA93" s="1"/>
  <c r="Z72"/>
  <c r="Z93" s="1"/>
  <c r="X72"/>
  <c r="X93" s="1"/>
  <c r="W72"/>
  <c r="V72"/>
  <c r="U72"/>
  <c r="U93" s="1"/>
  <c r="T72"/>
  <c r="T93" s="1"/>
  <c r="S72"/>
  <c r="S93" s="1"/>
  <c r="R72"/>
  <c r="R93" s="1"/>
  <c r="Q72"/>
  <c r="Q93" s="1"/>
  <c r="P72"/>
  <c r="P93" s="1"/>
  <c r="O72"/>
  <c r="O93" s="1"/>
  <c r="N72"/>
  <c r="M72"/>
  <c r="L72"/>
  <c r="K72"/>
  <c r="J72"/>
  <c r="I72"/>
  <c r="I93" s="1"/>
  <c r="H72"/>
  <c r="H93" s="1"/>
  <c r="G72"/>
  <c r="G93" s="1"/>
  <c r="F72"/>
  <c r="F93" s="1"/>
  <c r="E72"/>
  <c r="E93" s="1"/>
  <c r="D72"/>
  <c r="D93" s="1"/>
  <c r="C72"/>
  <c r="C93" s="1"/>
  <c r="BQ71"/>
  <c r="BP71"/>
  <c r="BO71"/>
  <c r="BO92" s="1"/>
  <c r="BN71"/>
  <c r="BN92" s="1"/>
  <c r="BM71"/>
  <c r="BM92" s="1"/>
  <c r="BL71"/>
  <c r="BL92" s="1"/>
  <c r="BK71"/>
  <c r="BK92" s="1"/>
  <c r="BJ71"/>
  <c r="BJ92" s="1"/>
  <c r="BI71"/>
  <c r="BI92" s="1"/>
  <c r="BH71"/>
  <c r="BH92" s="1"/>
  <c r="BG71"/>
  <c r="BF71"/>
  <c r="BE71"/>
  <c r="BE92" s="1"/>
  <c r="BD71"/>
  <c r="BD92" s="1"/>
  <c r="BC71"/>
  <c r="BC92" s="1"/>
  <c r="BB71"/>
  <c r="BB92" s="1"/>
  <c r="BA71"/>
  <c r="BA92" s="1"/>
  <c r="AZ71"/>
  <c r="AZ92" s="1"/>
  <c r="AY71"/>
  <c r="AY92" s="1"/>
  <c r="AX71"/>
  <c r="AX92" s="1"/>
  <c r="AW71"/>
  <c r="AV71"/>
  <c r="AV92" s="1"/>
  <c r="AU71"/>
  <c r="AT71"/>
  <c r="AS71"/>
  <c r="AS92" s="1"/>
  <c r="AR71"/>
  <c r="AR92" s="1"/>
  <c r="AQ71"/>
  <c r="AQ92" s="1"/>
  <c r="AP71"/>
  <c r="AP92" s="1"/>
  <c r="AO71"/>
  <c r="AO92" s="1"/>
  <c r="AN71"/>
  <c r="AN92" s="1"/>
  <c r="AM71"/>
  <c r="AM92" s="1"/>
  <c r="AL71"/>
  <c r="AL92" s="1"/>
  <c r="AK71"/>
  <c r="AJ71"/>
  <c r="AJ92" s="1"/>
  <c r="AI71"/>
  <c r="AH71"/>
  <c r="AG71"/>
  <c r="AF71"/>
  <c r="AF92" s="1"/>
  <c r="AE71"/>
  <c r="AE92" s="1"/>
  <c r="AD71"/>
  <c r="AD92" s="1"/>
  <c r="AC71"/>
  <c r="AC92" s="1"/>
  <c r="AB71"/>
  <c r="AB92" s="1"/>
  <c r="AA71"/>
  <c r="AA92" s="1"/>
  <c r="Z71"/>
  <c r="Z92" s="1"/>
  <c r="X71"/>
  <c r="X92" s="1"/>
  <c r="W71"/>
  <c r="V71"/>
  <c r="U71"/>
  <c r="U92" s="1"/>
  <c r="T71"/>
  <c r="T92" s="1"/>
  <c r="S71"/>
  <c r="S92" s="1"/>
  <c r="R71"/>
  <c r="R92" s="1"/>
  <c r="Q71"/>
  <c r="Q92" s="1"/>
  <c r="P71"/>
  <c r="P92" s="1"/>
  <c r="O71"/>
  <c r="O92" s="1"/>
  <c r="N71"/>
  <c r="M71"/>
  <c r="L71"/>
  <c r="K71"/>
  <c r="J71"/>
  <c r="I71"/>
  <c r="I92" s="1"/>
  <c r="H71"/>
  <c r="H92" s="1"/>
  <c r="G71"/>
  <c r="G92" s="1"/>
  <c r="F71"/>
  <c r="F92" s="1"/>
  <c r="E71"/>
  <c r="E92" s="1"/>
  <c r="D71"/>
  <c r="D92" s="1"/>
  <c r="C71"/>
  <c r="C92" s="1"/>
  <c r="BQ70"/>
  <c r="BP70"/>
  <c r="BO70"/>
  <c r="BO91" s="1"/>
  <c r="BN70"/>
  <c r="BN91" s="1"/>
  <c r="BM70"/>
  <c r="BM91" s="1"/>
  <c r="BL70"/>
  <c r="BL91" s="1"/>
  <c r="BK70"/>
  <c r="BK91" s="1"/>
  <c r="BJ70"/>
  <c r="BJ91" s="1"/>
  <c r="BI70"/>
  <c r="BI91" s="1"/>
  <c r="BH70"/>
  <c r="BH91" s="1"/>
  <c r="BG70"/>
  <c r="BF70"/>
  <c r="BE70"/>
  <c r="BE91" s="1"/>
  <c r="BD70"/>
  <c r="BD91" s="1"/>
  <c r="BC70"/>
  <c r="BC91" s="1"/>
  <c r="BB70"/>
  <c r="BB91" s="1"/>
  <c r="BA70"/>
  <c r="BA91" s="1"/>
  <c r="AZ70"/>
  <c r="AZ91" s="1"/>
  <c r="AY70"/>
  <c r="AY91" s="1"/>
  <c r="AX70"/>
  <c r="AX91" s="1"/>
  <c r="AW70"/>
  <c r="AV70"/>
  <c r="AV91" s="1"/>
  <c r="AU70"/>
  <c r="AT70"/>
  <c r="AS70"/>
  <c r="AS91" s="1"/>
  <c r="AR70"/>
  <c r="AR91" s="1"/>
  <c r="AQ70"/>
  <c r="AQ91" s="1"/>
  <c r="AP70"/>
  <c r="AP91" s="1"/>
  <c r="AO70"/>
  <c r="AO91" s="1"/>
  <c r="AN70"/>
  <c r="AN91" s="1"/>
  <c r="AM70"/>
  <c r="AM91" s="1"/>
  <c r="AL70"/>
  <c r="AL91" s="1"/>
  <c r="AK70"/>
  <c r="AJ70"/>
  <c r="AJ91" s="1"/>
  <c r="AI70"/>
  <c r="AH70"/>
  <c r="AG70"/>
  <c r="AF70"/>
  <c r="AF91" s="1"/>
  <c r="AE70"/>
  <c r="AE91" s="1"/>
  <c r="AD70"/>
  <c r="AD91" s="1"/>
  <c r="AC70"/>
  <c r="AC91" s="1"/>
  <c r="AB70"/>
  <c r="AB91" s="1"/>
  <c r="AA70"/>
  <c r="AA91" s="1"/>
  <c r="Z70"/>
  <c r="Z91" s="1"/>
  <c r="X70"/>
  <c r="X91" s="1"/>
  <c r="W70"/>
  <c r="V70"/>
  <c r="U70"/>
  <c r="U91" s="1"/>
  <c r="T70"/>
  <c r="T91" s="1"/>
  <c r="S70"/>
  <c r="S91" s="1"/>
  <c r="R70"/>
  <c r="R91" s="1"/>
  <c r="Q70"/>
  <c r="Q91" s="1"/>
  <c r="P70"/>
  <c r="P91" s="1"/>
  <c r="O70"/>
  <c r="O91" s="1"/>
  <c r="N70"/>
  <c r="M70"/>
  <c r="L70"/>
  <c r="K70"/>
  <c r="J70"/>
  <c r="I70"/>
  <c r="I91" s="1"/>
  <c r="H70"/>
  <c r="H91" s="1"/>
  <c r="G70"/>
  <c r="G91" s="1"/>
  <c r="F70"/>
  <c r="F91" s="1"/>
  <c r="E70"/>
  <c r="E91" s="1"/>
  <c r="D70"/>
  <c r="D91" s="1"/>
  <c r="C70"/>
  <c r="C91" s="1"/>
  <c r="BQ69"/>
  <c r="BP69"/>
  <c r="BO69"/>
  <c r="BO90" s="1"/>
  <c r="BN69"/>
  <c r="BN90" s="1"/>
  <c r="BM69"/>
  <c r="BM90" s="1"/>
  <c r="BL69"/>
  <c r="BL90" s="1"/>
  <c r="BK69"/>
  <c r="BK90" s="1"/>
  <c r="BJ69"/>
  <c r="BJ90" s="1"/>
  <c r="BI69"/>
  <c r="BI90" s="1"/>
  <c r="BH69"/>
  <c r="BH90" s="1"/>
  <c r="BG69"/>
  <c r="BF69"/>
  <c r="BE69"/>
  <c r="BE90" s="1"/>
  <c r="BD69"/>
  <c r="BD90" s="1"/>
  <c r="BC69"/>
  <c r="BC90" s="1"/>
  <c r="BB69"/>
  <c r="BB90" s="1"/>
  <c r="BA69"/>
  <c r="BA90" s="1"/>
  <c r="AZ69"/>
  <c r="AZ90" s="1"/>
  <c r="AY69"/>
  <c r="AY90" s="1"/>
  <c r="AX69"/>
  <c r="AX90" s="1"/>
  <c r="AW69"/>
  <c r="AV69"/>
  <c r="AV90" s="1"/>
  <c r="AU69"/>
  <c r="AT69"/>
  <c r="AS69"/>
  <c r="AS90" s="1"/>
  <c r="AR69"/>
  <c r="AR90" s="1"/>
  <c r="AQ69"/>
  <c r="AQ90" s="1"/>
  <c r="AP69"/>
  <c r="AP90" s="1"/>
  <c r="AO69"/>
  <c r="AO90" s="1"/>
  <c r="AN69"/>
  <c r="AN90" s="1"/>
  <c r="AM69"/>
  <c r="AM90" s="1"/>
  <c r="AL69"/>
  <c r="AL90" s="1"/>
  <c r="AK69"/>
  <c r="AJ69"/>
  <c r="AJ90" s="1"/>
  <c r="AI69"/>
  <c r="AH69"/>
  <c r="AG69"/>
  <c r="AF69"/>
  <c r="AF90" s="1"/>
  <c r="AE69"/>
  <c r="AE90" s="1"/>
  <c r="AD69"/>
  <c r="AD90" s="1"/>
  <c r="AC69"/>
  <c r="AC90" s="1"/>
  <c r="AB69"/>
  <c r="AB90" s="1"/>
  <c r="AA69"/>
  <c r="AA90" s="1"/>
  <c r="Z69"/>
  <c r="Z90" s="1"/>
  <c r="X69"/>
  <c r="X90" s="1"/>
  <c r="W69"/>
  <c r="V69"/>
  <c r="U69"/>
  <c r="U90" s="1"/>
  <c r="T69"/>
  <c r="T90" s="1"/>
  <c r="S69"/>
  <c r="S90" s="1"/>
  <c r="R69"/>
  <c r="R90" s="1"/>
  <c r="Q69"/>
  <c r="Q90" s="1"/>
  <c r="P69"/>
  <c r="P90" s="1"/>
  <c r="O69"/>
  <c r="O90" s="1"/>
  <c r="N69"/>
  <c r="M69"/>
  <c r="L69"/>
  <c r="K69"/>
  <c r="J69"/>
  <c r="I69"/>
  <c r="I90" s="1"/>
  <c r="H69"/>
  <c r="H90" s="1"/>
  <c r="G69"/>
  <c r="G90" s="1"/>
  <c r="F69"/>
  <c r="F90" s="1"/>
  <c r="E69"/>
  <c r="E90" s="1"/>
  <c r="D69"/>
  <c r="D90" s="1"/>
  <c r="C69"/>
  <c r="C90" s="1"/>
  <c r="BQ68"/>
  <c r="BP68"/>
  <c r="BO68"/>
  <c r="BO89" s="1"/>
  <c r="BN68"/>
  <c r="BN89" s="1"/>
  <c r="BM68"/>
  <c r="BM89" s="1"/>
  <c r="BL68"/>
  <c r="BL89" s="1"/>
  <c r="BK68"/>
  <c r="BK89" s="1"/>
  <c r="BJ68"/>
  <c r="BJ89" s="1"/>
  <c r="BI68"/>
  <c r="BI89" s="1"/>
  <c r="BH68"/>
  <c r="BH89" s="1"/>
  <c r="BG68"/>
  <c r="BF68"/>
  <c r="BE68"/>
  <c r="BE89" s="1"/>
  <c r="BD68"/>
  <c r="BD89" s="1"/>
  <c r="BC68"/>
  <c r="BC89" s="1"/>
  <c r="BB68"/>
  <c r="BB89" s="1"/>
  <c r="BA68"/>
  <c r="BA89" s="1"/>
  <c r="AZ68"/>
  <c r="AZ89" s="1"/>
  <c r="AY68"/>
  <c r="AY89" s="1"/>
  <c r="AX68"/>
  <c r="AX89" s="1"/>
  <c r="AW68"/>
  <c r="AV68"/>
  <c r="AV89" s="1"/>
  <c r="AU68"/>
  <c r="AT68"/>
  <c r="AS68"/>
  <c r="AS89" s="1"/>
  <c r="AR68"/>
  <c r="AR89" s="1"/>
  <c r="AQ68"/>
  <c r="AQ89" s="1"/>
  <c r="AP68"/>
  <c r="AP89" s="1"/>
  <c r="AO68"/>
  <c r="AO89" s="1"/>
  <c r="AN68"/>
  <c r="AN89" s="1"/>
  <c r="AM68"/>
  <c r="AM89" s="1"/>
  <c r="AL68"/>
  <c r="AL89" s="1"/>
  <c r="AK68"/>
  <c r="AJ68"/>
  <c r="AJ89" s="1"/>
  <c r="AI68"/>
  <c r="AH68"/>
  <c r="AG68"/>
  <c r="AF68"/>
  <c r="AF89" s="1"/>
  <c r="AE68"/>
  <c r="AE89" s="1"/>
  <c r="AD68"/>
  <c r="AD89" s="1"/>
  <c r="AC68"/>
  <c r="AC89" s="1"/>
  <c r="AB68"/>
  <c r="AB89" s="1"/>
  <c r="AA68"/>
  <c r="AA89" s="1"/>
  <c r="Z68"/>
  <c r="Z89" s="1"/>
  <c r="X68"/>
  <c r="X89" s="1"/>
  <c r="W68"/>
  <c r="V68"/>
  <c r="U68"/>
  <c r="U89" s="1"/>
  <c r="T68"/>
  <c r="T89" s="1"/>
  <c r="S68"/>
  <c r="S89" s="1"/>
  <c r="R68"/>
  <c r="R89" s="1"/>
  <c r="Q68"/>
  <c r="Q89" s="1"/>
  <c r="P68"/>
  <c r="P89" s="1"/>
  <c r="O68"/>
  <c r="O89" s="1"/>
  <c r="N68"/>
  <c r="M68"/>
  <c r="L68"/>
  <c r="K68"/>
  <c r="J68"/>
  <c r="I68"/>
  <c r="I89" s="1"/>
  <c r="H68"/>
  <c r="H89" s="1"/>
  <c r="G68"/>
  <c r="G89" s="1"/>
  <c r="F68"/>
  <c r="F89" s="1"/>
  <c r="E68"/>
  <c r="E89" s="1"/>
  <c r="D68"/>
  <c r="D89" s="1"/>
  <c r="C68"/>
  <c r="C89" s="1"/>
  <c r="BQ67"/>
  <c r="BP67"/>
  <c r="BO67"/>
  <c r="BO88" s="1"/>
  <c r="BN67"/>
  <c r="BN88" s="1"/>
  <c r="BM67"/>
  <c r="BM88" s="1"/>
  <c r="BL67"/>
  <c r="BL88" s="1"/>
  <c r="BK67"/>
  <c r="BK88" s="1"/>
  <c r="BJ67"/>
  <c r="BJ88" s="1"/>
  <c r="BI67"/>
  <c r="BI88" s="1"/>
  <c r="BH67"/>
  <c r="BH88" s="1"/>
  <c r="BG67"/>
  <c r="BF67"/>
  <c r="BE67"/>
  <c r="BE88" s="1"/>
  <c r="BD67"/>
  <c r="BD88" s="1"/>
  <c r="BC67"/>
  <c r="BC88" s="1"/>
  <c r="BB67"/>
  <c r="BB88" s="1"/>
  <c r="BA67"/>
  <c r="BA88" s="1"/>
  <c r="AZ67"/>
  <c r="AZ88" s="1"/>
  <c r="AY67"/>
  <c r="AY88" s="1"/>
  <c r="AX67"/>
  <c r="AX88" s="1"/>
  <c r="AW67"/>
  <c r="AV67"/>
  <c r="AV88" s="1"/>
  <c r="AU67"/>
  <c r="AT67"/>
  <c r="AS67"/>
  <c r="AS88" s="1"/>
  <c r="AR67"/>
  <c r="AR88" s="1"/>
  <c r="AQ67"/>
  <c r="AQ88" s="1"/>
  <c r="AP67"/>
  <c r="AP88" s="1"/>
  <c r="AO67"/>
  <c r="AO88" s="1"/>
  <c r="AN67"/>
  <c r="AN88" s="1"/>
  <c r="AM67"/>
  <c r="AM88" s="1"/>
  <c r="AL67"/>
  <c r="AL88" s="1"/>
  <c r="AK67"/>
  <c r="AJ67"/>
  <c r="AJ88" s="1"/>
  <c r="AI67"/>
  <c r="AH67"/>
  <c r="AG67"/>
  <c r="AF67"/>
  <c r="AF88" s="1"/>
  <c r="AE67"/>
  <c r="AE88" s="1"/>
  <c r="AD67"/>
  <c r="AD88" s="1"/>
  <c r="AC67"/>
  <c r="AC88" s="1"/>
  <c r="AB67"/>
  <c r="AB88" s="1"/>
  <c r="AA67"/>
  <c r="AA88" s="1"/>
  <c r="Z67"/>
  <c r="Z88" s="1"/>
  <c r="X67"/>
  <c r="X88" s="1"/>
  <c r="W67"/>
  <c r="V67"/>
  <c r="U67"/>
  <c r="U88" s="1"/>
  <c r="T67"/>
  <c r="T88" s="1"/>
  <c r="S67"/>
  <c r="S88" s="1"/>
  <c r="R67"/>
  <c r="R88" s="1"/>
  <c r="Q67"/>
  <c r="Q88" s="1"/>
  <c r="P67"/>
  <c r="P88" s="1"/>
  <c r="O67"/>
  <c r="O88" s="1"/>
  <c r="N67"/>
  <c r="M67"/>
  <c r="L67"/>
  <c r="K67"/>
  <c r="J67"/>
  <c r="I67"/>
  <c r="I88" s="1"/>
  <c r="H67"/>
  <c r="H88" s="1"/>
  <c r="G67"/>
  <c r="G88" s="1"/>
  <c r="F67"/>
  <c r="F88" s="1"/>
  <c r="E67"/>
  <c r="E88" s="1"/>
  <c r="D67"/>
  <c r="D88" s="1"/>
  <c r="C67"/>
  <c r="C88" s="1"/>
  <c r="BQ66"/>
  <c r="BP66"/>
  <c r="BO66"/>
  <c r="BN66"/>
  <c r="BM66"/>
  <c r="BL66"/>
  <c r="BK66"/>
  <c r="BJ66"/>
  <c r="BH66"/>
  <c r="BG66"/>
  <c r="BF66"/>
  <c r="BE66"/>
  <c r="BD66"/>
  <c r="BC66"/>
  <c r="BB66"/>
  <c r="BA66"/>
  <c r="AZ66"/>
  <c r="AY66"/>
  <c r="AX66"/>
  <c r="AV66"/>
  <c r="AU66"/>
  <c r="AT66"/>
  <c r="AS66"/>
  <c r="AR66"/>
  <c r="AQ66"/>
  <c r="AP66"/>
  <c r="AO66"/>
  <c r="AN66"/>
  <c r="AM66"/>
  <c r="AL66"/>
  <c r="AJ66"/>
  <c r="AI66"/>
  <c r="AH66"/>
  <c r="AG66"/>
  <c r="AF66"/>
  <c r="AE66"/>
  <c r="AD66"/>
  <c r="AC66"/>
  <c r="AB66"/>
  <c r="AA66"/>
  <c r="Z66"/>
  <c r="X66"/>
  <c r="W66"/>
  <c r="V66"/>
  <c r="U66"/>
  <c r="T66"/>
  <c r="S66"/>
  <c r="R66"/>
  <c r="Q66"/>
  <c r="P66"/>
  <c r="O66"/>
  <c r="N66"/>
  <c r="L66"/>
  <c r="K66"/>
  <c r="J66"/>
  <c r="I66"/>
  <c r="H66"/>
  <c r="G66"/>
  <c r="F66"/>
  <c r="E66"/>
  <c r="D66"/>
  <c r="C66"/>
  <c r="BR64"/>
  <c r="BR62"/>
  <c r="BR60"/>
  <c r="BR58"/>
  <c r="BR56"/>
  <c r="BR54"/>
  <c r="BR52"/>
  <c r="BR50"/>
  <c r="BR48"/>
  <c r="BR46"/>
  <c r="BR44"/>
  <c r="BR42"/>
  <c r="BR40"/>
  <c r="BR38"/>
  <c r="BR36"/>
  <c r="BR34"/>
  <c r="BR32"/>
  <c r="BR30"/>
  <c r="BR28"/>
  <c r="BR26"/>
  <c r="BR24"/>
  <c r="BR22"/>
  <c r="BR20"/>
  <c r="BR18"/>
  <c r="BR16"/>
  <c r="BR14"/>
  <c r="BR10"/>
  <c r="BR8"/>
  <c r="BR6"/>
  <c r="BR4"/>
  <c r="BM109" l="1"/>
  <c r="BN109"/>
  <c r="BO109"/>
  <c r="C109"/>
  <c r="BP109"/>
  <c r="D109"/>
  <c r="L109"/>
  <c r="BQ109"/>
  <c r="N109"/>
  <c r="BC109"/>
  <c r="BK109"/>
  <c r="AD109"/>
  <c r="AC109"/>
  <c r="AB109"/>
  <c r="BD109"/>
  <c r="BL109"/>
  <c r="BE109"/>
  <c r="BI109"/>
  <c r="BH109"/>
  <c r="BG109"/>
  <c r="BF109"/>
  <c r="AY109"/>
  <c r="AU109"/>
  <c r="AV109"/>
  <c r="AT109"/>
  <c r="AX109"/>
  <c r="AN109"/>
  <c r="AM109"/>
  <c r="AE109"/>
  <c r="AH109"/>
  <c r="AG109"/>
  <c r="AF109"/>
  <c r="AL109"/>
  <c r="AA109"/>
  <c r="AI109"/>
  <c r="Q109"/>
  <c r="P109"/>
  <c r="O109"/>
  <c r="T109"/>
  <c r="Z109"/>
  <c r="V109"/>
  <c r="X109"/>
  <c r="W109"/>
  <c r="U109"/>
  <c r="K109"/>
  <c r="J109"/>
  <c r="BR87"/>
  <c r="D107"/>
  <c r="Q107"/>
  <c r="AB107"/>
  <c r="AN107"/>
  <c r="AY107"/>
  <c r="BI107"/>
  <c r="S109"/>
  <c r="AJ109"/>
  <c r="AS109"/>
  <c r="BB109"/>
  <c r="BJ109"/>
  <c r="C107"/>
  <c r="P107"/>
  <c r="AA107"/>
  <c r="AM107"/>
  <c r="AX107"/>
  <c r="BH107"/>
  <c r="I109"/>
  <c r="R109"/>
  <c r="AR109"/>
  <c r="BA109"/>
  <c r="O107"/>
  <c r="Z107"/>
  <c r="AL107"/>
  <c r="AV107"/>
  <c r="BE107"/>
  <c r="BO107"/>
  <c r="H109"/>
  <c r="AQ109"/>
  <c r="AZ109"/>
  <c r="BR83"/>
  <c r="BR109" s="1"/>
  <c r="X107"/>
  <c r="BD107"/>
  <c r="BN107"/>
  <c r="G109"/>
  <c r="AP109"/>
  <c r="U107"/>
  <c r="AF107"/>
  <c r="BC107"/>
  <c r="BM107"/>
  <c r="F109"/>
  <c r="AO109"/>
  <c r="T107"/>
  <c r="AE107"/>
  <c r="BL107"/>
  <c r="E109"/>
  <c r="AD107"/>
  <c r="BK107"/>
  <c r="AC107"/>
  <c r="BR108" i="63"/>
  <c r="BR107"/>
  <c r="BR106"/>
  <c r="BR105"/>
  <c r="BR104"/>
  <c r="BR103"/>
  <c r="BR102"/>
  <c r="BR101"/>
  <c r="BR100"/>
  <c r="BR99"/>
  <c r="BR98"/>
  <c r="BR97"/>
  <c r="BR96"/>
  <c r="BR95"/>
  <c r="BR94"/>
  <c r="BR93"/>
  <c r="BR92"/>
  <c r="BR91"/>
  <c r="BR90"/>
  <c r="BR89"/>
  <c r="BR88"/>
  <c r="BQ87"/>
  <c r="BP87"/>
  <c r="BO87"/>
  <c r="BO108" s="1"/>
  <c r="BN87"/>
  <c r="BN108" s="1"/>
  <c r="BM87"/>
  <c r="BM108" s="1"/>
  <c r="BL87"/>
  <c r="BL108" s="1"/>
  <c r="BK87"/>
  <c r="BK108" s="1"/>
  <c r="BJ87"/>
  <c r="BJ108" s="1"/>
  <c r="BH87"/>
  <c r="BH108" s="1"/>
  <c r="BG87"/>
  <c r="BF87"/>
  <c r="BE87"/>
  <c r="BE108" s="1"/>
  <c r="BD87"/>
  <c r="BD108" s="1"/>
  <c r="BC87"/>
  <c r="BC108" s="1"/>
  <c r="BB87"/>
  <c r="BB108" s="1"/>
  <c r="BA87"/>
  <c r="BA108" s="1"/>
  <c r="AZ87"/>
  <c r="AZ108" s="1"/>
  <c r="AY87"/>
  <c r="AY108" s="1"/>
  <c r="AX87"/>
  <c r="AX108" s="1"/>
  <c r="AV87"/>
  <c r="AV108" s="1"/>
  <c r="AU87"/>
  <c r="AT87"/>
  <c r="AS87"/>
  <c r="AS108" s="1"/>
  <c r="AR87"/>
  <c r="AR108" s="1"/>
  <c r="AQ87"/>
  <c r="AQ108" s="1"/>
  <c r="AP87"/>
  <c r="AP108" s="1"/>
  <c r="AO87"/>
  <c r="AO108" s="1"/>
  <c r="AN87"/>
  <c r="AN108" s="1"/>
  <c r="AM87"/>
  <c r="AM108" s="1"/>
  <c r="AL87"/>
  <c r="AL108" s="1"/>
  <c r="AJ87"/>
  <c r="AJ108" s="1"/>
  <c r="AI87"/>
  <c r="AH87"/>
  <c r="AG87"/>
  <c r="AF87"/>
  <c r="AF108" s="1"/>
  <c r="AE87"/>
  <c r="AE108" s="1"/>
  <c r="AD87"/>
  <c r="AD108" s="1"/>
  <c r="AC87"/>
  <c r="AC108" s="1"/>
  <c r="AB87"/>
  <c r="AB108" s="1"/>
  <c r="AA87"/>
  <c r="AA108" s="1"/>
  <c r="Z87"/>
  <c r="Z108" s="1"/>
  <c r="X87"/>
  <c r="X108" s="1"/>
  <c r="W87"/>
  <c r="V87"/>
  <c r="U87"/>
  <c r="U108" s="1"/>
  <c r="T87"/>
  <c r="T108" s="1"/>
  <c r="S87"/>
  <c r="S108" s="1"/>
  <c r="R87"/>
  <c r="R108" s="1"/>
  <c r="Q87"/>
  <c r="Q108" s="1"/>
  <c r="P87"/>
  <c r="P108" s="1"/>
  <c r="O87"/>
  <c r="O108" s="1"/>
  <c r="N87"/>
  <c r="L87"/>
  <c r="K87"/>
  <c r="J87"/>
  <c r="I87"/>
  <c r="I108" s="1"/>
  <c r="H87"/>
  <c r="H108" s="1"/>
  <c r="G87"/>
  <c r="G108" s="1"/>
  <c r="F87"/>
  <c r="F108" s="1"/>
  <c r="E87"/>
  <c r="E108" s="1"/>
  <c r="D87"/>
  <c r="D108" s="1"/>
  <c r="C87"/>
  <c r="C108" s="1"/>
  <c r="BQ86"/>
  <c r="BP86"/>
  <c r="BO86"/>
  <c r="BO107" s="1"/>
  <c r="BN86"/>
  <c r="BN107" s="1"/>
  <c r="BM86"/>
  <c r="BM107" s="1"/>
  <c r="BL86"/>
  <c r="BL107" s="1"/>
  <c r="BK86"/>
  <c r="BK107" s="1"/>
  <c r="BJ86"/>
  <c r="BJ107" s="1"/>
  <c r="BH86"/>
  <c r="BH107" s="1"/>
  <c r="BG86"/>
  <c r="BF86"/>
  <c r="BE86"/>
  <c r="BE107" s="1"/>
  <c r="BD86"/>
  <c r="BD107" s="1"/>
  <c r="BC86"/>
  <c r="BC107" s="1"/>
  <c r="BB86"/>
  <c r="BB107" s="1"/>
  <c r="BA86"/>
  <c r="BA107" s="1"/>
  <c r="AZ86"/>
  <c r="AZ107" s="1"/>
  <c r="AY86"/>
  <c r="AY107" s="1"/>
  <c r="AX86"/>
  <c r="AX107" s="1"/>
  <c r="AV86"/>
  <c r="AV107" s="1"/>
  <c r="AU86"/>
  <c r="AT86"/>
  <c r="AS86"/>
  <c r="AS107" s="1"/>
  <c r="AR86"/>
  <c r="AR107" s="1"/>
  <c r="AQ86"/>
  <c r="AQ107" s="1"/>
  <c r="AP86"/>
  <c r="AP107" s="1"/>
  <c r="AO86"/>
  <c r="AO107" s="1"/>
  <c r="AN86"/>
  <c r="AN107" s="1"/>
  <c r="AM86"/>
  <c r="AM107" s="1"/>
  <c r="AL86"/>
  <c r="AL107" s="1"/>
  <c r="AJ86"/>
  <c r="AJ107" s="1"/>
  <c r="AI86"/>
  <c r="AH86"/>
  <c r="AG86"/>
  <c r="AF86"/>
  <c r="AF107" s="1"/>
  <c r="AE86"/>
  <c r="AE107" s="1"/>
  <c r="AD86"/>
  <c r="AD107" s="1"/>
  <c r="AC86"/>
  <c r="AC107" s="1"/>
  <c r="AB86"/>
  <c r="AB107" s="1"/>
  <c r="AA86"/>
  <c r="AA107" s="1"/>
  <c r="Z86"/>
  <c r="Z107" s="1"/>
  <c r="X86"/>
  <c r="X107" s="1"/>
  <c r="W86"/>
  <c r="V86"/>
  <c r="U86"/>
  <c r="U107" s="1"/>
  <c r="T86"/>
  <c r="T107" s="1"/>
  <c r="S86"/>
  <c r="S107" s="1"/>
  <c r="R86"/>
  <c r="R107" s="1"/>
  <c r="Q86"/>
  <c r="Q107" s="1"/>
  <c r="P86"/>
  <c r="P107" s="1"/>
  <c r="O86"/>
  <c r="O107" s="1"/>
  <c r="N86"/>
  <c r="L86"/>
  <c r="K86"/>
  <c r="J86"/>
  <c r="I86"/>
  <c r="I107" s="1"/>
  <c r="H86"/>
  <c r="G86"/>
  <c r="G107" s="1"/>
  <c r="F86"/>
  <c r="F107" s="1"/>
  <c r="E86"/>
  <c r="E107" s="1"/>
  <c r="D86"/>
  <c r="D107" s="1"/>
  <c r="C86"/>
  <c r="C107" s="1"/>
  <c r="BQ85"/>
  <c r="BP85"/>
  <c r="BO85"/>
  <c r="BO106" s="1"/>
  <c r="BN85"/>
  <c r="BN106" s="1"/>
  <c r="BM85"/>
  <c r="BM106" s="1"/>
  <c r="BL85"/>
  <c r="BL106" s="1"/>
  <c r="BK85"/>
  <c r="BK106" s="1"/>
  <c r="BJ85"/>
  <c r="BJ106" s="1"/>
  <c r="BH85"/>
  <c r="BH106" s="1"/>
  <c r="BG85"/>
  <c r="BF85"/>
  <c r="BE85"/>
  <c r="BE106" s="1"/>
  <c r="BD85"/>
  <c r="BD106" s="1"/>
  <c r="BC85"/>
  <c r="BC106" s="1"/>
  <c r="BB85"/>
  <c r="BB106" s="1"/>
  <c r="BA85"/>
  <c r="BA106" s="1"/>
  <c r="AZ85"/>
  <c r="AZ106" s="1"/>
  <c r="AY85"/>
  <c r="AY106" s="1"/>
  <c r="AX85"/>
  <c r="AX106" s="1"/>
  <c r="AV85"/>
  <c r="AV106" s="1"/>
  <c r="AU85"/>
  <c r="AT85"/>
  <c r="AS85"/>
  <c r="AS106" s="1"/>
  <c r="AR85"/>
  <c r="AR106" s="1"/>
  <c r="AQ85"/>
  <c r="AQ106" s="1"/>
  <c r="AP85"/>
  <c r="AP106" s="1"/>
  <c r="AO85"/>
  <c r="AO106" s="1"/>
  <c r="AN85"/>
  <c r="AN106" s="1"/>
  <c r="AM85"/>
  <c r="AM106" s="1"/>
  <c r="AL85"/>
  <c r="AL106" s="1"/>
  <c r="AJ85"/>
  <c r="AJ106" s="1"/>
  <c r="AI85"/>
  <c r="AH85"/>
  <c r="AG85"/>
  <c r="AF85"/>
  <c r="AF106" s="1"/>
  <c r="AE85"/>
  <c r="AE106" s="1"/>
  <c r="AD85"/>
  <c r="AD106" s="1"/>
  <c r="AC85"/>
  <c r="AC106" s="1"/>
  <c r="AB85"/>
  <c r="AB106" s="1"/>
  <c r="AA85"/>
  <c r="AA106" s="1"/>
  <c r="Z85"/>
  <c r="Z106" s="1"/>
  <c r="X85"/>
  <c r="X106" s="1"/>
  <c r="W85"/>
  <c r="V85"/>
  <c r="U85"/>
  <c r="U106" s="1"/>
  <c r="T85"/>
  <c r="T106" s="1"/>
  <c r="S85"/>
  <c r="S106" s="1"/>
  <c r="R85"/>
  <c r="R106" s="1"/>
  <c r="Q85"/>
  <c r="Q106" s="1"/>
  <c r="P85"/>
  <c r="P106" s="1"/>
  <c r="O85"/>
  <c r="O106" s="1"/>
  <c r="N85"/>
  <c r="L85"/>
  <c r="K85"/>
  <c r="J85"/>
  <c r="I85"/>
  <c r="I106" s="1"/>
  <c r="H85"/>
  <c r="H106" s="1"/>
  <c r="G85"/>
  <c r="G106" s="1"/>
  <c r="F85"/>
  <c r="F106" s="1"/>
  <c r="E85"/>
  <c r="E106" s="1"/>
  <c r="D85"/>
  <c r="D106" s="1"/>
  <c r="C85"/>
  <c r="C106" s="1"/>
  <c r="BQ84"/>
  <c r="BP84"/>
  <c r="BO84"/>
  <c r="BO105" s="1"/>
  <c r="BN84"/>
  <c r="BN105" s="1"/>
  <c r="BM84"/>
  <c r="BM105" s="1"/>
  <c r="BL84"/>
  <c r="BL105" s="1"/>
  <c r="BK84"/>
  <c r="BK105" s="1"/>
  <c r="BJ84"/>
  <c r="BJ105" s="1"/>
  <c r="BH84"/>
  <c r="BH105" s="1"/>
  <c r="BG84"/>
  <c r="BF84"/>
  <c r="BE84"/>
  <c r="BE105" s="1"/>
  <c r="BD84"/>
  <c r="BD105" s="1"/>
  <c r="BC84"/>
  <c r="BC105" s="1"/>
  <c r="BB84"/>
  <c r="BB105" s="1"/>
  <c r="BA84"/>
  <c r="BA105" s="1"/>
  <c r="AZ84"/>
  <c r="AZ105" s="1"/>
  <c r="AY84"/>
  <c r="AY105" s="1"/>
  <c r="AX84"/>
  <c r="AX105" s="1"/>
  <c r="AV84"/>
  <c r="AV105" s="1"/>
  <c r="AU84"/>
  <c r="AT84"/>
  <c r="AS84"/>
  <c r="AS105" s="1"/>
  <c r="AR84"/>
  <c r="AR105" s="1"/>
  <c r="AQ84"/>
  <c r="AQ105" s="1"/>
  <c r="AP84"/>
  <c r="AP105" s="1"/>
  <c r="AO84"/>
  <c r="AO105" s="1"/>
  <c r="AN84"/>
  <c r="AN105" s="1"/>
  <c r="AM84"/>
  <c r="AM105" s="1"/>
  <c r="AL84"/>
  <c r="AL105" s="1"/>
  <c r="AJ84"/>
  <c r="AJ105" s="1"/>
  <c r="AI84"/>
  <c r="AH84"/>
  <c r="AG84"/>
  <c r="AF84"/>
  <c r="AF105" s="1"/>
  <c r="AE84"/>
  <c r="AE105" s="1"/>
  <c r="AD84"/>
  <c r="AD105" s="1"/>
  <c r="AC84"/>
  <c r="AC105" s="1"/>
  <c r="AB84"/>
  <c r="AB105" s="1"/>
  <c r="AA84"/>
  <c r="AA105" s="1"/>
  <c r="Z84"/>
  <c r="Z105" s="1"/>
  <c r="X84"/>
  <c r="X105" s="1"/>
  <c r="W84"/>
  <c r="V84"/>
  <c r="U84"/>
  <c r="U105" s="1"/>
  <c r="T84"/>
  <c r="T105" s="1"/>
  <c r="S84"/>
  <c r="S105" s="1"/>
  <c r="R84"/>
  <c r="R105" s="1"/>
  <c r="Q84"/>
  <c r="Q105" s="1"/>
  <c r="P84"/>
  <c r="P105" s="1"/>
  <c r="O84"/>
  <c r="O105" s="1"/>
  <c r="N84"/>
  <c r="L84"/>
  <c r="K84"/>
  <c r="J84"/>
  <c r="I84"/>
  <c r="I105" s="1"/>
  <c r="H84"/>
  <c r="H105" s="1"/>
  <c r="G84"/>
  <c r="G105" s="1"/>
  <c r="F84"/>
  <c r="F105" s="1"/>
  <c r="E84"/>
  <c r="E105" s="1"/>
  <c r="D84"/>
  <c r="D105" s="1"/>
  <c r="C84"/>
  <c r="C105" s="1"/>
  <c r="BQ83"/>
  <c r="BP83"/>
  <c r="BO83"/>
  <c r="BO104" s="1"/>
  <c r="BN83"/>
  <c r="BN104" s="1"/>
  <c r="BM83"/>
  <c r="BM104" s="1"/>
  <c r="BL83"/>
  <c r="BL104" s="1"/>
  <c r="BK83"/>
  <c r="BK104" s="1"/>
  <c r="BJ83"/>
  <c r="BJ104" s="1"/>
  <c r="BH83"/>
  <c r="BH104" s="1"/>
  <c r="BG83"/>
  <c r="BF83"/>
  <c r="BE83"/>
  <c r="BE104" s="1"/>
  <c r="BD83"/>
  <c r="BD104" s="1"/>
  <c r="BC83"/>
  <c r="BC104" s="1"/>
  <c r="BB83"/>
  <c r="BB104" s="1"/>
  <c r="BA83"/>
  <c r="BA104" s="1"/>
  <c r="AZ83"/>
  <c r="AZ104" s="1"/>
  <c r="AY83"/>
  <c r="AY104" s="1"/>
  <c r="AX83"/>
  <c r="AX104" s="1"/>
  <c r="AV83"/>
  <c r="AV104" s="1"/>
  <c r="AU83"/>
  <c r="AT83"/>
  <c r="AS104" s="1"/>
  <c r="AS83"/>
  <c r="AR83"/>
  <c r="AR104" s="1"/>
  <c r="AQ83"/>
  <c r="AQ104" s="1"/>
  <c r="AP83"/>
  <c r="AP104" s="1"/>
  <c r="AO83"/>
  <c r="AO104" s="1"/>
  <c r="AN83"/>
  <c r="AN104" s="1"/>
  <c r="AM83"/>
  <c r="AM104" s="1"/>
  <c r="AL83"/>
  <c r="AL104" s="1"/>
  <c r="AJ83"/>
  <c r="AJ104" s="1"/>
  <c r="AI83"/>
  <c r="AH83"/>
  <c r="AG83"/>
  <c r="AF83"/>
  <c r="AF104" s="1"/>
  <c r="AE83"/>
  <c r="AE104" s="1"/>
  <c r="AD83"/>
  <c r="AD104" s="1"/>
  <c r="AC83"/>
  <c r="AC104" s="1"/>
  <c r="AB83"/>
  <c r="AB104" s="1"/>
  <c r="AA83"/>
  <c r="AA104" s="1"/>
  <c r="Z83"/>
  <c r="Z104" s="1"/>
  <c r="X83"/>
  <c r="X104" s="1"/>
  <c r="W83"/>
  <c r="V83"/>
  <c r="U83"/>
  <c r="U104" s="1"/>
  <c r="T83"/>
  <c r="T104" s="1"/>
  <c r="S83"/>
  <c r="S104" s="1"/>
  <c r="R83"/>
  <c r="R104" s="1"/>
  <c r="Q83"/>
  <c r="Q104" s="1"/>
  <c r="P83"/>
  <c r="P104" s="1"/>
  <c r="O83"/>
  <c r="O104" s="1"/>
  <c r="N83"/>
  <c r="L83"/>
  <c r="K83"/>
  <c r="J83"/>
  <c r="I83"/>
  <c r="I104" s="1"/>
  <c r="H83"/>
  <c r="H104" s="1"/>
  <c r="G83"/>
  <c r="G104" s="1"/>
  <c r="F83"/>
  <c r="F104" s="1"/>
  <c r="E83"/>
  <c r="E104" s="1"/>
  <c r="D83"/>
  <c r="D104" s="1"/>
  <c r="C83"/>
  <c r="C104" s="1"/>
  <c r="BQ82"/>
  <c r="BP82"/>
  <c r="BO82"/>
  <c r="BO103" s="1"/>
  <c r="BN82"/>
  <c r="BN103" s="1"/>
  <c r="BM82"/>
  <c r="BM103" s="1"/>
  <c r="BL82"/>
  <c r="BL103" s="1"/>
  <c r="BK82"/>
  <c r="BK103" s="1"/>
  <c r="BJ82"/>
  <c r="BJ103" s="1"/>
  <c r="BH82"/>
  <c r="BH103" s="1"/>
  <c r="BG82"/>
  <c r="BF82"/>
  <c r="BE82"/>
  <c r="BE103" s="1"/>
  <c r="BD82"/>
  <c r="BD103" s="1"/>
  <c r="BC82"/>
  <c r="BC103" s="1"/>
  <c r="BB82"/>
  <c r="BB103" s="1"/>
  <c r="BA82"/>
  <c r="BA103" s="1"/>
  <c r="AZ82"/>
  <c r="AZ103" s="1"/>
  <c r="AY82"/>
  <c r="AY103" s="1"/>
  <c r="AX82"/>
  <c r="AX103" s="1"/>
  <c r="AV82"/>
  <c r="AV103" s="1"/>
  <c r="AU82"/>
  <c r="AT82"/>
  <c r="AS82"/>
  <c r="AS103" s="1"/>
  <c r="AR82"/>
  <c r="AR103" s="1"/>
  <c r="AQ82"/>
  <c r="AQ103" s="1"/>
  <c r="AP82"/>
  <c r="AP103" s="1"/>
  <c r="AO82"/>
  <c r="AO103" s="1"/>
  <c r="AN82"/>
  <c r="AN103" s="1"/>
  <c r="AM82"/>
  <c r="AM103" s="1"/>
  <c r="AL82"/>
  <c r="AL103" s="1"/>
  <c r="AJ82"/>
  <c r="AJ103" s="1"/>
  <c r="AI82"/>
  <c r="AH82"/>
  <c r="AG82"/>
  <c r="AF82"/>
  <c r="AF103" s="1"/>
  <c r="AE82"/>
  <c r="AE103" s="1"/>
  <c r="AD82"/>
  <c r="AD103" s="1"/>
  <c r="AC82"/>
  <c r="AC103" s="1"/>
  <c r="AB82"/>
  <c r="AB103" s="1"/>
  <c r="AA82"/>
  <c r="AA103" s="1"/>
  <c r="Z82"/>
  <c r="Z103" s="1"/>
  <c r="X82"/>
  <c r="X103" s="1"/>
  <c r="W82"/>
  <c r="V82"/>
  <c r="U82"/>
  <c r="U103" s="1"/>
  <c r="T82"/>
  <c r="T103" s="1"/>
  <c r="S82"/>
  <c r="S103" s="1"/>
  <c r="R82"/>
  <c r="R103" s="1"/>
  <c r="Q82"/>
  <c r="Q103" s="1"/>
  <c r="P82"/>
  <c r="P103" s="1"/>
  <c r="O82"/>
  <c r="O103" s="1"/>
  <c r="N82"/>
  <c r="L82"/>
  <c r="K82"/>
  <c r="J82"/>
  <c r="I82"/>
  <c r="I103" s="1"/>
  <c r="H82"/>
  <c r="H103" s="1"/>
  <c r="G82"/>
  <c r="G103" s="1"/>
  <c r="F82"/>
  <c r="F103" s="1"/>
  <c r="E82"/>
  <c r="E103" s="1"/>
  <c r="D82"/>
  <c r="D103" s="1"/>
  <c r="C82"/>
  <c r="C103" s="1"/>
  <c r="BQ81"/>
  <c r="BP81"/>
  <c r="BO81"/>
  <c r="BO102" s="1"/>
  <c r="BN81"/>
  <c r="BN102" s="1"/>
  <c r="BM81"/>
  <c r="BM102" s="1"/>
  <c r="BL81"/>
  <c r="BL102" s="1"/>
  <c r="BK81"/>
  <c r="BK102" s="1"/>
  <c r="BJ81"/>
  <c r="BJ102" s="1"/>
  <c r="BH81"/>
  <c r="BH102" s="1"/>
  <c r="BG81"/>
  <c r="BF81"/>
  <c r="BE81"/>
  <c r="BE102" s="1"/>
  <c r="BD81"/>
  <c r="BD102" s="1"/>
  <c r="BC81"/>
  <c r="BC102" s="1"/>
  <c r="BB81"/>
  <c r="BB102" s="1"/>
  <c r="BA81"/>
  <c r="BA102" s="1"/>
  <c r="AZ81"/>
  <c r="AZ102" s="1"/>
  <c r="AY81"/>
  <c r="AY102" s="1"/>
  <c r="AX81"/>
  <c r="AX102" s="1"/>
  <c r="AV81"/>
  <c r="AV102" s="1"/>
  <c r="AU81"/>
  <c r="AT81"/>
  <c r="AS81"/>
  <c r="AS102" s="1"/>
  <c r="AR81"/>
  <c r="AR102" s="1"/>
  <c r="AQ81"/>
  <c r="AQ102" s="1"/>
  <c r="AP81"/>
  <c r="AP102" s="1"/>
  <c r="AO81"/>
  <c r="AO102" s="1"/>
  <c r="AN81"/>
  <c r="AN102" s="1"/>
  <c r="AM81"/>
  <c r="AM102" s="1"/>
  <c r="AL81"/>
  <c r="AL102" s="1"/>
  <c r="AJ81"/>
  <c r="AJ102" s="1"/>
  <c r="AI81"/>
  <c r="AH81"/>
  <c r="AG81"/>
  <c r="AF81"/>
  <c r="AF102" s="1"/>
  <c r="AE81"/>
  <c r="AE102" s="1"/>
  <c r="AD81"/>
  <c r="AD102" s="1"/>
  <c r="AC81"/>
  <c r="AC102" s="1"/>
  <c r="AB81"/>
  <c r="AB102" s="1"/>
  <c r="AA81"/>
  <c r="AA102" s="1"/>
  <c r="Z81"/>
  <c r="Z102" s="1"/>
  <c r="X81"/>
  <c r="X102" s="1"/>
  <c r="W81"/>
  <c r="V81"/>
  <c r="U81"/>
  <c r="U102" s="1"/>
  <c r="T81"/>
  <c r="T102" s="1"/>
  <c r="S81"/>
  <c r="S102" s="1"/>
  <c r="R81"/>
  <c r="R102" s="1"/>
  <c r="Q81"/>
  <c r="Q102" s="1"/>
  <c r="P81"/>
  <c r="P102" s="1"/>
  <c r="O81"/>
  <c r="O102" s="1"/>
  <c r="N81"/>
  <c r="L81"/>
  <c r="K81"/>
  <c r="J81"/>
  <c r="I81"/>
  <c r="I102" s="1"/>
  <c r="H81"/>
  <c r="H102" s="1"/>
  <c r="G81"/>
  <c r="G102" s="1"/>
  <c r="F81"/>
  <c r="F102" s="1"/>
  <c r="E81"/>
  <c r="E102" s="1"/>
  <c r="D81"/>
  <c r="D102" s="1"/>
  <c r="C81"/>
  <c r="C102" s="1"/>
  <c r="BQ80"/>
  <c r="BP80"/>
  <c r="BO80"/>
  <c r="BO101" s="1"/>
  <c r="BN80"/>
  <c r="BN101" s="1"/>
  <c r="BM80"/>
  <c r="BM101" s="1"/>
  <c r="BL80"/>
  <c r="BL101" s="1"/>
  <c r="BK80"/>
  <c r="BK101" s="1"/>
  <c r="BJ80"/>
  <c r="BJ101" s="1"/>
  <c r="BH80"/>
  <c r="BH101" s="1"/>
  <c r="BG80"/>
  <c r="BF80"/>
  <c r="BE80"/>
  <c r="BE101" s="1"/>
  <c r="BD80"/>
  <c r="BD101" s="1"/>
  <c r="BC80"/>
  <c r="BC101" s="1"/>
  <c r="BB80"/>
  <c r="BB101" s="1"/>
  <c r="BA80"/>
  <c r="BA101" s="1"/>
  <c r="AZ80"/>
  <c r="AZ101" s="1"/>
  <c r="AY80"/>
  <c r="AY101" s="1"/>
  <c r="AX80"/>
  <c r="AX101" s="1"/>
  <c r="AV80"/>
  <c r="AV101" s="1"/>
  <c r="AU80"/>
  <c r="AT80"/>
  <c r="AS80"/>
  <c r="AS101" s="1"/>
  <c r="AR80"/>
  <c r="AR101" s="1"/>
  <c r="AQ80"/>
  <c r="AQ101" s="1"/>
  <c r="AP80"/>
  <c r="AP101" s="1"/>
  <c r="AO80"/>
  <c r="AO101" s="1"/>
  <c r="AN80"/>
  <c r="AN101" s="1"/>
  <c r="AM80"/>
  <c r="AM101" s="1"/>
  <c r="AL80"/>
  <c r="AL101" s="1"/>
  <c r="AJ80"/>
  <c r="AJ101" s="1"/>
  <c r="AI80"/>
  <c r="AH80"/>
  <c r="AG80"/>
  <c r="AF80"/>
  <c r="AF101" s="1"/>
  <c r="AE80"/>
  <c r="AE101" s="1"/>
  <c r="AD80"/>
  <c r="AD101" s="1"/>
  <c r="AC80"/>
  <c r="AC101" s="1"/>
  <c r="AB80"/>
  <c r="AB101" s="1"/>
  <c r="AA80"/>
  <c r="AA101" s="1"/>
  <c r="Z80"/>
  <c r="Z101" s="1"/>
  <c r="X80"/>
  <c r="X101" s="1"/>
  <c r="W80"/>
  <c r="V80"/>
  <c r="U80"/>
  <c r="U101" s="1"/>
  <c r="T80"/>
  <c r="T101" s="1"/>
  <c r="S80"/>
  <c r="S101" s="1"/>
  <c r="R80"/>
  <c r="R101" s="1"/>
  <c r="Q80"/>
  <c r="Q101" s="1"/>
  <c r="P80"/>
  <c r="P101" s="1"/>
  <c r="O80"/>
  <c r="O101" s="1"/>
  <c r="N80"/>
  <c r="L80"/>
  <c r="K80"/>
  <c r="J80"/>
  <c r="I80"/>
  <c r="I101" s="1"/>
  <c r="H80"/>
  <c r="H101" s="1"/>
  <c r="G80"/>
  <c r="G101" s="1"/>
  <c r="F80"/>
  <c r="F101" s="1"/>
  <c r="E80"/>
  <c r="E101" s="1"/>
  <c r="D80"/>
  <c r="D101" s="1"/>
  <c r="C80"/>
  <c r="C101" s="1"/>
  <c r="BQ79"/>
  <c r="BP79"/>
  <c r="BO79"/>
  <c r="BO100" s="1"/>
  <c r="BN79"/>
  <c r="BN100" s="1"/>
  <c r="BM79"/>
  <c r="BM100" s="1"/>
  <c r="BL79"/>
  <c r="BL100" s="1"/>
  <c r="BK79"/>
  <c r="BK100" s="1"/>
  <c r="BJ79"/>
  <c r="BJ100" s="1"/>
  <c r="BH79"/>
  <c r="BH100" s="1"/>
  <c r="BG79"/>
  <c r="BF79"/>
  <c r="BE79"/>
  <c r="BE100" s="1"/>
  <c r="BD79"/>
  <c r="BD100" s="1"/>
  <c r="BC79"/>
  <c r="BC100" s="1"/>
  <c r="BB79"/>
  <c r="BB100" s="1"/>
  <c r="BA79"/>
  <c r="BA100" s="1"/>
  <c r="AZ79"/>
  <c r="AZ100" s="1"/>
  <c r="AY79"/>
  <c r="AY100" s="1"/>
  <c r="AX79"/>
  <c r="AX100" s="1"/>
  <c r="AV79"/>
  <c r="AV100" s="1"/>
  <c r="AU79"/>
  <c r="AT79"/>
  <c r="AS79"/>
  <c r="AS100" s="1"/>
  <c r="AR79"/>
  <c r="AR100" s="1"/>
  <c r="AQ79"/>
  <c r="AQ100" s="1"/>
  <c r="AP79"/>
  <c r="AP100" s="1"/>
  <c r="AO79"/>
  <c r="AO100" s="1"/>
  <c r="AN79"/>
  <c r="AN100" s="1"/>
  <c r="AM79"/>
  <c r="AM100" s="1"/>
  <c r="AL79"/>
  <c r="AL100" s="1"/>
  <c r="AJ79"/>
  <c r="AJ100" s="1"/>
  <c r="AI79"/>
  <c r="AH79"/>
  <c r="AG79"/>
  <c r="AF79"/>
  <c r="AF100" s="1"/>
  <c r="AE79"/>
  <c r="AE100" s="1"/>
  <c r="AD79"/>
  <c r="AD100" s="1"/>
  <c r="AC79"/>
  <c r="AC100" s="1"/>
  <c r="AB79"/>
  <c r="AB100" s="1"/>
  <c r="AA79"/>
  <c r="AA100" s="1"/>
  <c r="Z79"/>
  <c r="Z100" s="1"/>
  <c r="X79"/>
  <c r="X100" s="1"/>
  <c r="W79"/>
  <c r="V79"/>
  <c r="U79"/>
  <c r="U100" s="1"/>
  <c r="T79"/>
  <c r="T100" s="1"/>
  <c r="S79"/>
  <c r="S100" s="1"/>
  <c r="R79"/>
  <c r="R100" s="1"/>
  <c r="Q79"/>
  <c r="Q100" s="1"/>
  <c r="P79"/>
  <c r="P100" s="1"/>
  <c r="O79"/>
  <c r="O100" s="1"/>
  <c r="N79"/>
  <c r="L79"/>
  <c r="K79"/>
  <c r="J79"/>
  <c r="I79"/>
  <c r="I100" s="1"/>
  <c r="H79"/>
  <c r="H100" s="1"/>
  <c r="G79"/>
  <c r="G100" s="1"/>
  <c r="F79"/>
  <c r="F100" s="1"/>
  <c r="E79"/>
  <c r="E100" s="1"/>
  <c r="D79"/>
  <c r="D100" s="1"/>
  <c r="C79"/>
  <c r="C100" s="1"/>
  <c r="BQ78"/>
  <c r="BP78"/>
  <c r="BO78"/>
  <c r="BO99" s="1"/>
  <c r="BN78"/>
  <c r="BN99" s="1"/>
  <c r="BM78"/>
  <c r="BM99" s="1"/>
  <c r="BL78"/>
  <c r="BL99" s="1"/>
  <c r="BK78"/>
  <c r="BK99" s="1"/>
  <c r="BJ78"/>
  <c r="BJ99" s="1"/>
  <c r="BH78"/>
  <c r="BH99" s="1"/>
  <c r="BG78"/>
  <c r="BF78"/>
  <c r="BE78"/>
  <c r="BE99" s="1"/>
  <c r="BD78"/>
  <c r="BD99" s="1"/>
  <c r="BC78"/>
  <c r="BC99" s="1"/>
  <c r="BB78"/>
  <c r="BB99" s="1"/>
  <c r="BA78"/>
  <c r="BA99" s="1"/>
  <c r="AZ78"/>
  <c r="AZ99" s="1"/>
  <c r="AY78"/>
  <c r="AY99" s="1"/>
  <c r="AX78"/>
  <c r="AX99" s="1"/>
  <c r="AV78"/>
  <c r="AV99" s="1"/>
  <c r="AU78"/>
  <c r="AT78"/>
  <c r="AS78"/>
  <c r="AS99" s="1"/>
  <c r="AR78"/>
  <c r="AR99" s="1"/>
  <c r="AQ78"/>
  <c r="AQ99" s="1"/>
  <c r="AP78"/>
  <c r="AP99" s="1"/>
  <c r="AO78"/>
  <c r="AO99" s="1"/>
  <c r="AN78"/>
  <c r="AN99" s="1"/>
  <c r="AM78"/>
  <c r="AM99" s="1"/>
  <c r="AL78"/>
  <c r="AL99" s="1"/>
  <c r="AJ78"/>
  <c r="AJ99" s="1"/>
  <c r="AI78"/>
  <c r="AH78"/>
  <c r="AG78"/>
  <c r="AF78"/>
  <c r="AF99" s="1"/>
  <c r="AE78"/>
  <c r="AE99" s="1"/>
  <c r="AD78"/>
  <c r="AD99" s="1"/>
  <c r="AC78"/>
  <c r="AC99" s="1"/>
  <c r="AB78"/>
  <c r="AB99" s="1"/>
  <c r="AA78"/>
  <c r="AA99" s="1"/>
  <c r="Z78"/>
  <c r="Z99" s="1"/>
  <c r="X78"/>
  <c r="X99" s="1"/>
  <c r="W78"/>
  <c r="V78"/>
  <c r="U78"/>
  <c r="U99" s="1"/>
  <c r="T78"/>
  <c r="T99" s="1"/>
  <c r="S78"/>
  <c r="S99" s="1"/>
  <c r="R78"/>
  <c r="R99" s="1"/>
  <c r="Q78"/>
  <c r="Q99" s="1"/>
  <c r="P78"/>
  <c r="P99" s="1"/>
  <c r="O78"/>
  <c r="O99" s="1"/>
  <c r="N78"/>
  <c r="L78"/>
  <c r="K78"/>
  <c r="J78"/>
  <c r="I78"/>
  <c r="I99" s="1"/>
  <c r="H78"/>
  <c r="H99" s="1"/>
  <c r="G78"/>
  <c r="G99" s="1"/>
  <c r="F78"/>
  <c r="F99" s="1"/>
  <c r="E78"/>
  <c r="E99" s="1"/>
  <c r="D78"/>
  <c r="D99" s="1"/>
  <c r="C78"/>
  <c r="C99" s="1"/>
  <c r="BQ77"/>
  <c r="BP77"/>
  <c r="BO77"/>
  <c r="BO98" s="1"/>
  <c r="BN77"/>
  <c r="BN98" s="1"/>
  <c r="BM77"/>
  <c r="BM98" s="1"/>
  <c r="BL77"/>
  <c r="BL98" s="1"/>
  <c r="BK77"/>
  <c r="BK98" s="1"/>
  <c r="BJ77"/>
  <c r="BJ98" s="1"/>
  <c r="BH77"/>
  <c r="BH98" s="1"/>
  <c r="BG77"/>
  <c r="BF77"/>
  <c r="BE77"/>
  <c r="BE98" s="1"/>
  <c r="BD77"/>
  <c r="BD98" s="1"/>
  <c r="BC77"/>
  <c r="BC98" s="1"/>
  <c r="BB77"/>
  <c r="BB98" s="1"/>
  <c r="BA77"/>
  <c r="BA98" s="1"/>
  <c r="AZ77"/>
  <c r="AZ98" s="1"/>
  <c r="AY77"/>
  <c r="AY98" s="1"/>
  <c r="AX77"/>
  <c r="AX98" s="1"/>
  <c r="AV77"/>
  <c r="AV98" s="1"/>
  <c r="AU77"/>
  <c r="AT77"/>
  <c r="AS77"/>
  <c r="AS98" s="1"/>
  <c r="AR77"/>
  <c r="AR98" s="1"/>
  <c r="AQ77"/>
  <c r="AQ98" s="1"/>
  <c r="AP77"/>
  <c r="AP98" s="1"/>
  <c r="AO77"/>
  <c r="AO98" s="1"/>
  <c r="AN77"/>
  <c r="AN98" s="1"/>
  <c r="AM77"/>
  <c r="AM98" s="1"/>
  <c r="AL77"/>
  <c r="AL98" s="1"/>
  <c r="AJ77"/>
  <c r="AJ98" s="1"/>
  <c r="AI77"/>
  <c r="AH77"/>
  <c r="AG77"/>
  <c r="AF77"/>
  <c r="AF98" s="1"/>
  <c r="AE77"/>
  <c r="AE98" s="1"/>
  <c r="AD77"/>
  <c r="AD98" s="1"/>
  <c r="AC77"/>
  <c r="AC98" s="1"/>
  <c r="AB77"/>
  <c r="AB98" s="1"/>
  <c r="AA77"/>
  <c r="AA98" s="1"/>
  <c r="Z77"/>
  <c r="Z98" s="1"/>
  <c r="X77"/>
  <c r="X98" s="1"/>
  <c r="W77"/>
  <c r="V77"/>
  <c r="U77"/>
  <c r="U98" s="1"/>
  <c r="T77"/>
  <c r="T98" s="1"/>
  <c r="S77"/>
  <c r="S98" s="1"/>
  <c r="R77"/>
  <c r="R98" s="1"/>
  <c r="Q77"/>
  <c r="Q98" s="1"/>
  <c r="P77"/>
  <c r="P98" s="1"/>
  <c r="O77"/>
  <c r="O98" s="1"/>
  <c r="N77"/>
  <c r="L77"/>
  <c r="K77"/>
  <c r="J77"/>
  <c r="I77"/>
  <c r="I98" s="1"/>
  <c r="H77"/>
  <c r="H98" s="1"/>
  <c r="G77"/>
  <c r="G98" s="1"/>
  <c r="F77"/>
  <c r="F98" s="1"/>
  <c r="E77"/>
  <c r="E98" s="1"/>
  <c r="D77"/>
  <c r="D98" s="1"/>
  <c r="C77"/>
  <c r="C98" s="1"/>
  <c r="BQ76"/>
  <c r="BP76"/>
  <c r="BO76"/>
  <c r="BO97" s="1"/>
  <c r="BN76"/>
  <c r="BN97" s="1"/>
  <c r="BM76"/>
  <c r="BM97" s="1"/>
  <c r="BL76"/>
  <c r="BL97" s="1"/>
  <c r="BK76"/>
  <c r="BK97" s="1"/>
  <c r="BJ76"/>
  <c r="BJ97" s="1"/>
  <c r="BH76"/>
  <c r="BH97" s="1"/>
  <c r="BG76"/>
  <c r="BF76"/>
  <c r="BE76"/>
  <c r="BE97" s="1"/>
  <c r="BD76"/>
  <c r="BD97" s="1"/>
  <c r="BC76"/>
  <c r="BC97" s="1"/>
  <c r="BB76"/>
  <c r="BB97" s="1"/>
  <c r="BA76"/>
  <c r="BA97" s="1"/>
  <c r="AZ76"/>
  <c r="AZ97" s="1"/>
  <c r="AY76"/>
  <c r="AY97" s="1"/>
  <c r="AX76"/>
  <c r="AX97" s="1"/>
  <c r="AV76"/>
  <c r="AV97" s="1"/>
  <c r="AU76"/>
  <c r="AT76"/>
  <c r="AS76"/>
  <c r="AS97" s="1"/>
  <c r="AR76"/>
  <c r="AR97" s="1"/>
  <c r="AQ76"/>
  <c r="AQ97" s="1"/>
  <c r="AP76"/>
  <c r="AP97" s="1"/>
  <c r="AO76"/>
  <c r="AO97" s="1"/>
  <c r="AN76"/>
  <c r="AN97" s="1"/>
  <c r="AM76"/>
  <c r="AM97" s="1"/>
  <c r="AL76"/>
  <c r="AL97" s="1"/>
  <c r="AJ76"/>
  <c r="AJ97" s="1"/>
  <c r="AI76"/>
  <c r="AH76"/>
  <c r="AG76"/>
  <c r="AF76"/>
  <c r="AF97" s="1"/>
  <c r="AE76"/>
  <c r="AE97" s="1"/>
  <c r="AD76"/>
  <c r="AD97" s="1"/>
  <c r="AC76"/>
  <c r="AC97" s="1"/>
  <c r="AB76"/>
  <c r="AB97" s="1"/>
  <c r="AA76"/>
  <c r="AA97" s="1"/>
  <c r="Z76"/>
  <c r="Z97" s="1"/>
  <c r="X76"/>
  <c r="X97" s="1"/>
  <c r="W76"/>
  <c r="V76"/>
  <c r="U76"/>
  <c r="U97" s="1"/>
  <c r="T76"/>
  <c r="T97" s="1"/>
  <c r="S76"/>
  <c r="S97" s="1"/>
  <c r="R76"/>
  <c r="R97" s="1"/>
  <c r="Q76"/>
  <c r="Q97" s="1"/>
  <c r="P76"/>
  <c r="P97" s="1"/>
  <c r="O76"/>
  <c r="O97" s="1"/>
  <c r="N76"/>
  <c r="L76"/>
  <c r="K76"/>
  <c r="J76"/>
  <c r="I76"/>
  <c r="I97" s="1"/>
  <c r="H76"/>
  <c r="H97" s="1"/>
  <c r="G76"/>
  <c r="G97" s="1"/>
  <c r="F76"/>
  <c r="F97" s="1"/>
  <c r="E76"/>
  <c r="E97" s="1"/>
  <c r="D76"/>
  <c r="D97" s="1"/>
  <c r="C76"/>
  <c r="C97" s="1"/>
  <c r="BQ75"/>
  <c r="BP75"/>
  <c r="BO75"/>
  <c r="BO96" s="1"/>
  <c r="BN75"/>
  <c r="BN96" s="1"/>
  <c r="BM75"/>
  <c r="BM96" s="1"/>
  <c r="BL75"/>
  <c r="BL96" s="1"/>
  <c r="BK75"/>
  <c r="BK96" s="1"/>
  <c r="BJ75"/>
  <c r="BJ96" s="1"/>
  <c r="BH75"/>
  <c r="BH96" s="1"/>
  <c r="BG75"/>
  <c r="BF75"/>
  <c r="BE75"/>
  <c r="BE96" s="1"/>
  <c r="BD75"/>
  <c r="BD96" s="1"/>
  <c r="BC75"/>
  <c r="BC96" s="1"/>
  <c r="BB75"/>
  <c r="BB96" s="1"/>
  <c r="BA75"/>
  <c r="BA96" s="1"/>
  <c r="AZ75"/>
  <c r="AZ96" s="1"/>
  <c r="AY75"/>
  <c r="AY96" s="1"/>
  <c r="AX75"/>
  <c r="AX96" s="1"/>
  <c r="AV75"/>
  <c r="AV96" s="1"/>
  <c r="AU75"/>
  <c r="AT75"/>
  <c r="AS75"/>
  <c r="AS96" s="1"/>
  <c r="AR75"/>
  <c r="AR96" s="1"/>
  <c r="AQ75"/>
  <c r="AQ96" s="1"/>
  <c r="AP75"/>
  <c r="AP96" s="1"/>
  <c r="AO75"/>
  <c r="AO96" s="1"/>
  <c r="AN75"/>
  <c r="AN96" s="1"/>
  <c r="AM75"/>
  <c r="AM96" s="1"/>
  <c r="AL75"/>
  <c r="AL96" s="1"/>
  <c r="AJ75"/>
  <c r="AJ96" s="1"/>
  <c r="AI75"/>
  <c r="AH75"/>
  <c r="AG75"/>
  <c r="AF75"/>
  <c r="AF96" s="1"/>
  <c r="AE75"/>
  <c r="AE96" s="1"/>
  <c r="AD75"/>
  <c r="AD96" s="1"/>
  <c r="AC75"/>
  <c r="AC96" s="1"/>
  <c r="AB75"/>
  <c r="AB96" s="1"/>
  <c r="AA75"/>
  <c r="AA96" s="1"/>
  <c r="Z75"/>
  <c r="Z96" s="1"/>
  <c r="X75"/>
  <c r="X96" s="1"/>
  <c r="W75"/>
  <c r="V75"/>
  <c r="U75"/>
  <c r="U96" s="1"/>
  <c r="T75"/>
  <c r="T96" s="1"/>
  <c r="S75"/>
  <c r="S96" s="1"/>
  <c r="R75"/>
  <c r="R96" s="1"/>
  <c r="Q75"/>
  <c r="Q96" s="1"/>
  <c r="P75"/>
  <c r="P96" s="1"/>
  <c r="O75"/>
  <c r="O96" s="1"/>
  <c r="N75"/>
  <c r="L75"/>
  <c r="K75"/>
  <c r="J75"/>
  <c r="I75"/>
  <c r="I96" s="1"/>
  <c r="H75"/>
  <c r="H96" s="1"/>
  <c r="G75"/>
  <c r="G96" s="1"/>
  <c r="F75"/>
  <c r="F96" s="1"/>
  <c r="E75"/>
  <c r="E96" s="1"/>
  <c r="D75"/>
  <c r="D96" s="1"/>
  <c r="C75"/>
  <c r="C96" s="1"/>
  <c r="BQ74"/>
  <c r="BP74"/>
  <c r="BO74"/>
  <c r="BO95" s="1"/>
  <c r="BN74"/>
  <c r="BN95" s="1"/>
  <c r="BM74"/>
  <c r="BM95" s="1"/>
  <c r="BL74"/>
  <c r="BL95" s="1"/>
  <c r="BK74"/>
  <c r="BK95" s="1"/>
  <c r="BJ74"/>
  <c r="BJ95" s="1"/>
  <c r="BH74"/>
  <c r="BH95" s="1"/>
  <c r="BG74"/>
  <c r="BF74"/>
  <c r="BE74"/>
  <c r="BE95" s="1"/>
  <c r="BD74"/>
  <c r="BD95" s="1"/>
  <c r="BC74"/>
  <c r="BC95" s="1"/>
  <c r="BB74"/>
  <c r="BB95" s="1"/>
  <c r="BA74"/>
  <c r="BA95" s="1"/>
  <c r="AZ74"/>
  <c r="AZ95" s="1"/>
  <c r="AY74"/>
  <c r="AY95" s="1"/>
  <c r="AX74"/>
  <c r="AX95" s="1"/>
  <c r="AV74"/>
  <c r="AV95" s="1"/>
  <c r="AU74"/>
  <c r="AT74"/>
  <c r="AS74"/>
  <c r="AS95" s="1"/>
  <c r="AR74"/>
  <c r="AR95" s="1"/>
  <c r="AQ74"/>
  <c r="AQ95" s="1"/>
  <c r="AP74"/>
  <c r="AP95" s="1"/>
  <c r="AO74"/>
  <c r="AO95" s="1"/>
  <c r="AN74"/>
  <c r="AN95" s="1"/>
  <c r="AM74"/>
  <c r="AM95" s="1"/>
  <c r="AL74"/>
  <c r="AL95" s="1"/>
  <c r="AJ74"/>
  <c r="AJ95" s="1"/>
  <c r="AI74"/>
  <c r="AH74"/>
  <c r="AG74"/>
  <c r="AF74"/>
  <c r="AF95" s="1"/>
  <c r="AE74"/>
  <c r="AE95" s="1"/>
  <c r="AD74"/>
  <c r="AD95" s="1"/>
  <c r="AC74"/>
  <c r="AC95" s="1"/>
  <c r="AB74"/>
  <c r="AB95" s="1"/>
  <c r="AA74"/>
  <c r="AA95" s="1"/>
  <c r="Z74"/>
  <c r="Z95" s="1"/>
  <c r="X74"/>
  <c r="X95" s="1"/>
  <c r="W74"/>
  <c r="V74"/>
  <c r="U74"/>
  <c r="U95" s="1"/>
  <c r="T74"/>
  <c r="T95" s="1"/>
  <c r="S74"/>
  <c r="S95" s="1"/>
  <c r="R74"/>
  <c r="R95" s="1"/>
  <c r="Q74"/>
  <c r="Q95" s="1"/>
  <c r="P74"/>
  <c r="P95" s="1"/>
  <c r="O74"/>
  <c r="O95" s="1"/>
  <c r="N74"/>
  <c r="L74"/>
  <c r="K74"/>
  <c r="J74"/>
  <c r="I74"/>
  <c r="I95" s="1"/>
  <c r="H74"/>
  <c r="H95" s="1"/>
  <c r="G74"/>
  <c r="G95" s="1"/>
  <c r="F74"/>
  <c r="F95" s="1"/>
  <c r="E74"/>
  <c r="E95" s="1"/>
  <c r="D74"/>
  <c r="D95" s="1"/>
  <c r="C74"/>
  <c r="C95" s="1"/>
  <c r="BQ73"/>
  <c r="BP73"/>
  <c r="BO73"/>
  <c r="BO94" s="1"/>
  <c r="BN73"/>
  <c r="BN94" s="1"/>
  <c r="BM73"/>
  <c r="BM94" s="1"/>
  <c r="BL73"/>
  <c r="BL94" s="1"/>
  <c r="BK73"/>
  <c r="BK94" s="1"/>
  <c r="BJ73"/>
  <c r="BJ94" s="1"/>
  <c r="BH73"/>
  <c r="BH94" s="1"/>
  <c r="BG73"/>
  <c r="BF73"/>
  <c r="BE73"/>
  <c r="BE94" s="1"/>
  <c r="BD73"/>
  <c r="BD94" s="1"/>
  <c r="BC73"/>
  <c r="BC94" s="1"/>
  <c r="BB73"/>
  <c r="BB94" s="1"/>
  <c r="BA73"/>
  <c r="BA94" s="1"/>
  <c r="AZ73"/>
  <c r="AZ94" s="1"/>
  <c r="AY73"/>
  <c r="AY94" s="1"/>
  <c r="AX73"/>
  <c r="AX94" s="1"/>
  <c r="AV73"/>
  <c r="AV94" s="1"/>
  <c r="AU73"/>
  <c r="AT73"/>
  <c r="AS73"/>
  <c r="AS94" s="1"/>
  <c r="AR73"/>
  <c r="AR94" s="1"/>
  <c r="AQ73"/>
  <c r="AQ94" s="1"/>
  <c r="AP73"/>
  <c r="AP94" s="1"/>
  <c r="AO73"/>
  <c r="AO94" s="1"/>
  <c r="AN73"/>
  <c r="AN94" s="1"/>
  <c r="AM73"/>
  <c r="AM94" s="1"/>
  <c r="AL73"/>
  <c r="AL94" s="1"/>
  <c r="AJ73"/>
  <c r="AJ94" s="1"/>
  <c r="AI73"/>
  <c r="AH73"/>
  <c r="AG73"/>
  <c r="AF73"/>
  <c r="AF94" s="1"/>
  <c r="AE73"/>
  <c r="AE94" s="1"/>
  <c r="AD73"/>
  <c r="AD94" s="1"/>
  <c r="AC73"/>
  <c r="AC94" s="1"/>
  <c r="AB73"/>
  <c r="AB94" s="1"/>
  <c r="AA73"/>
  <c r="AA94" s="1"/>
  <c r="Z73"/>
  <c r="Z94" s="1"/>
  <c r="X73"/>
  <c r="X94" s="1"/>
  <c r="W73"/>
  <c r="V73"/>
  <c r="U73"/>
  <c r="U94" s="1"/>
  <c r="T73"/>
  <c r="T94" s="1"/>
  <c r="S73"/>
  <c r="S94" s="1"/>
  <c r="R73"/>
  <c r="R94" s="1"/>
  <c r="Q73"/>
  <c r="Q94" s="1"/>
  <c r="P73"/>
  <c r="P94" s="1"/>
  <c r="O73"/>
  <c r="O94" s="1"/>
  <c r="N73"/>
  <c r="L73"/>
  <c r="K73"/>
  <c r="J73"/>
  <c r="I73"/>
  <c r="I94" s="1"/>
  <c r="H73"/>
  <c r="H94" s="1"/>
  <c r="G73"/>
  <c r="G94" s="1"/>
  <c r="F73"/>
  <c r="F94" s="1"/>
  <c r="E73"/>
  <c r="E94" s="1"/>
  <c r="D73"/>
  <c r="D94" s="1"/>
  <c r="C73"/>
  <c r="C94" s="1"/>
  <c r="BQ72"/>
  <c r="BP72"/>
  <c r="BO72"/>
  <c r="BO93" s="1"/>
  <c r="BN72"/>
  <c r="BN93" s="1"/>
  <c r="BM72"/>
  <c r="BM93" s="1"/>
  <c r="BL72"/>
  <c r="BL93" s="1"/>
  <c r="BK72"/>
  <c r="BK93" s="1"/>
  <c r="BJ72"/>
  <c r="BJ93" s="1"/>
  <c r="BH72"/>
  <c r="BH93" s="1"/>
  <c r="BG72"/>
  <c r="BF72"/>
  <c r="BE72"/>
  <c r="BE93" s="1"/>
  <c r="BD72"/>
  <c r="BD93" s="1"/>
  <c r="BC72"/>
  <c r="BC93" s="1"/>
  <c r="BB72"/>
  <c r="BB93" s="1"/>
  <c r="BA72"/>
  <c r="BA93" s="1"/>
  <c r="AZ72"/>
  <c r="AZ93" s="1"/>
  <c r="AY72"/>
  <c r="AY93" s="1"/>
  <c r="AX72"/>
  <c r="AX93" s="1"/>
  <c r="AV72"/>
  <c r="AV93" s="1"/>
  <c r="AU72"/>
  <c r="AT72"/>
  <c r="AS72"/>
  <c r="AS93" s="1"/>
  <c r="AR72"/>
  <c r="AR93" s="1"/>
  <c r="AQ72"/>
  <c r="AQ93" s="1"/>
  <c r="AP72"/>
  <c r="AP93" s="1"/>
  <c r="AO72"/>
  <c r="AO93" s="1"/>
  <c r="AN72"/>
  <c r="AN93" s="1"/>
  <c r="AM72"/>
  <c r="AM93" s="1"/>
  <c r="AL72"/>
  <c r="AL93" s="1"/>
  <c r="AJ72"/>
  <c r="AJ93" s="1"/>
  <c r="AI72"/>
  <c r="AH72"/>
  <c r="AG72"/>
  <c r="AF72"/>
  <c r="AF93" s="1"/>
  <c r="AE72"/>
  <c r="AE93" s="1"/>
  <c r="AD72"/>
  <c r="AD93" s="1"/>
  <c r="AC72"/>
  <c r="AC93" s="1"/>
  <c r="AB72"/>
  <c r="AB93" s="1"/>
  <c r="AA72"/>
  <c r="AA93" s="1"/>
  <c r="Z72"/>
  <c r="Z93" s="1"/>
  <c r="X72"/>
  <c r="X93" s="1"/>
  <c r="W72"/>
  <c r="V72"/>
  <c r="U72"/>
  <c r="U93" s="1"/>
  <c r="T72"/>
  <c r="T93" s="1"/>
  <c r="S72"/>
  <c r="S93" s="1"/>
  <c r="R72"/>
  <c r="R93" s="1"/>
  <c r="Q72"/>
  <c r="Q93" s="1"/>
  <c r="P72"/>
  <c r="P93" s="1"/>
  <c r="O72"/>
  <c r="O93" s="1"/>
  <c r="N72"/>
  <c r="L72"/>
  <c r="K72"/>
  <c r="J72"/>
  <c r="I72"/>
  <c r="I93" s="1"/>
  <c r="H72"/>
  <c r="H93" s="1"/>
  <c r="G72"/>
  <c r="G93" s="1"/>
  <c r="F72"/>
  <c r="F93" s="1"/>
  <c r="E72"/>
  <c r="E93" s="1"/>
  <c r="D72"/>
  <c r="D93" s="1"/>
  <c r="C72"/>
  <c r="C93" s="1"/>
  <c r="BQ71"/>
  <c r="BP71"/>
  <c r="BO71"/>
  <c r="BO92" s="1"/>
  <c r="BN71"/>
  <c r="BN92" s="1"/>
  <c r="BM71"/>
  <c r="BM92" s="1"/>
  <c r="BL71"/>
  <c r="BL92" s="1"/>
  <c r="BK71"/>
  <c r="BK92" s="1"/>
  <c r="BJ71"/>
  <c r="BJ92" s="1"/>
  <c r="BH71"/>
  <c r="BH92" s="1"/>
  <c r="BG71"/>
  <c r="BF71"/>
  <c r="BE71"/>
  <c r="BE92" s="1"/>
  <c r="BD71"/>
  <c r="BD92" s="1"/>
  <c r="BC71"/>
  <c r="BC92" s="1"/>
  <c r="BB71"/>
  <c r="BB92" s="1"/>
  <c r="BA71"/>
  <c r="BA92" s="1"/>
  <c r="AZ71"/>
  <c r="AZ92" s="1"/>
  <c r="AY71"/>
  <c r="AY92" s="1"/>
  <c r="AX71"/>
  <c r="AX92" s="1"/>
  <c r="AV71"/>
  <c r="AV92" s="1"/>
  <c r="AU71"/>
  <c r="AT71"/>
  <c r="AS71"/>
  <c r="AS92" s="1"/>
  <c r="AR71"/>
  <c r="AR92" s="1"/>
  <c r="AQ71"/>
  <c r="AQ92" s="1"/>
  <c r="AP71"/>
  <c r="AP92" s="1"/>
  <c r="AO71"/>
  <c r="AO92" s="1"/>
  <c r="AN71"/>
  <c r="AN92" s="1"/>
  <c r="AM71"/>
  <c r="AM92" s="1"/>
  <c r="AL71"/>
  <c r="AL92" s="1"/>
  <c r="AJ71"/>
  <c r="AJ92" s="1"/>
  <c r="AI71"/>
  <c r="AH71"/>
  <c r="AG71"/>
  <c r="AF71"/>
  <c r="AF92" s="1"/>
  <c r="AE71"/>
  <c r="AE92" s="1"/>
  <c r="AD71"/>
  <c r="AD92" s="1"/>
  <c r="AC71"/>
  <c r="AC92" s="1"/>
  <c r="AB71"/>
  <c r="AB92" s="1"/>
  <c r="AA71"/>
  <c r="AA92" s="1"/>
  <c r="Z71"/>
  <c r="Z92" s="1"/>
  <c r="X71"/>
  <c r="X92" s="1"/>
  <c r="W71"/>
  <c r="V71"/>
  <c r="U71"/>
  <c r="U92" s="1"/>
  <c r="T71"/>
  <c r="T92" s="1"/>
  <c r="S71"/>
  <c r="S92" s="1"/>
  <c r="R71"/>
  <c r="R92" s="1"/>
  <c r="Q71"/>
  <c r="Q92" s="1"/>
  <c r="P71"/>
  <c r="P92" s="1"/>
  <c r="O71"/>
  <c r="O92" s="1"/>
  <c r="N71"/>
  <c r="L71"/>
  <c r="K71"/>
  <c r="J71"/>
  <c r="I71"/>
  <c r="I92" s="1"/>
  <c r="H71"/>
  <c r="H92" s="1"/>
  <c r="G71"/>
  <c r="G92" s="1"/>
  <c r="F71"/>
  <c r="F92" s="1"/>
  <c r="E71"/>
  <c r="E92" s="1"/>
  <c r="D71"/>
  <c r="D92" s="1"/>
  <c r="C71"/>
  <c r="C92" s="1"/>
  <c r="BQ70"/>
  <c r="BP70"/>
  <c r="BO70"/>
  <c r="BO91" s="1"/>
  <c r="BN70"/>
  <c r="BN91" s="1"/>
  <c r="BM70"/>
  <c r="BM91" s="1"/>
  <c r="BL70"/>
  <c r="BL91" s="1"/>
  <c r="BK70"/>
  <c r="BK91" s="1"/>
  <c r="BJ70"/>
  <c r="BJ91" s="1"/>
  <c r="BH70"/>
  <c r="BH91" s="1"/>
  <c r="BG70"/>
  <c r="BF70"/>
  <c r="BE70"/>
  <c r="BE91" s="1"/>
  <c r="BD70"/>
  <c r="BD91" s="1"/>
  <c r="BC70"/>
  <c r="BC91" s="1"/>
  <c r="BB70"/>
  <c r="BB91" s="1"/>
  <c r="BA70"/>
  <c r="BA91" s="1"/>
  <c r="AZ70"/>
  <c r="AZ91" s="1"/>
  <c r="AY70"/>
  <c r="AY91" s="1"/>
  <c r="AX70"/>
  <c r="AX91" s="1"/>
  <c r="AV70"/>
  <c r="AV91" s="1"/>
  <c r="AU70"/>
  <c r="AT70"/>
  <c r="AS70"/>
  <c r="AS91" s="1"/>
  <c r="AR70"/>
  <c r="AR91" s="1"/>
  <c r="AQ70"/>
  <c r="AQ91" s="1"/>
  <c r="AP70"/>
  <c r="AP91" s="1"/>
  <c r="AO70"/>
  <c r="AO91" s="1"/>
  <c r="AN70"/>
  <c r="AN91" s="1"/>
  <c r="AM70"/>
  <c r="AM91" s="1"/>
  <c r="AL70"/>
  <c r="AL91" s="1"/>
  <c r="AJ70"/>
  <c r="AJ91" s="1"/>
  <c r="AI70"/>
  <c r="AH70"/>
  <c r="AG70"/>
  <c r="AF70"/>
  <c r="AF91" s="1"/>
  <c r="AE70"/>
  <c r="AE91" s="1"/>
  <c r="AD70"/>
  <c r="AD91" s="1"/>
  <c r="AC70"/>
  <c r="AC91" s="1"/>
  <c r="AB70"/>
  <c r="AB91" s="1"/>
  <c r="AA70"/>
  <c r="AA91" s="1"/>
  <c r="Z70"/>
  <c r="Z91" s="1"/>
  <c r="X70"/>
  <c r="X91" s="1"/>
  <c r="W70"/>
  <c r="V70"/>
  <c r="U70"/>
  <c r="U91" s="1"/>
  <c r="T70"/>
  <c r="T91" s="1"/>
  <c r="S70"/>
  <c r="S91" s="1"/>
  <c r="R70"/>
  <c r="R91" s="1"/>
  <c r="Q70"/>
  <c r="Q91" s="1"/>
  <c r="P70"/>
  <c r="P91" s="1"/>
  <c r="O70"/>
  <c r="O91" s="1"/>
  <c r="N70"/>
  <c r="L70"/>
  <c r="K70"/>
  <c r="J70"/>
  <c r="I70"/>
  <c r="I91" s="1"/>
  <c r="H70"/>
  <c r="H91" s="1"/>
  <c r="G70"/>
  <c r="G91" s="1"/>
  <c r="F70"/>
  <c r="F91" s="1"/>
  <c r="E70"/>
  <c r="E91" s="1"/>
  <c r="D70"/>
  <c r="D91" s="1"/>
  <c r="C70"/>
  <c r="C91" s="1"/>
  <c r="BQ69"/>
  <c r="BP69"/>
  <c r="BO69"/>
  <c r="BO90" s="1"/>
  <c r="BN69"/>
  <c r="BN90" s="1"/>
  <c r="BM69"/>
  <c r="BM90" s="1"/>
  <c r="BL69"/>
  <c r="BL90" s="1"/>
  <c r="BK69"/>
  <c r="BK90" s="1"/>
  <c r="BJ69"/>
  <c r="BJ90" s="1"/>
  <c r="BH69"/>
  <c r="BH90" s="1"/>
  <c r="BG69"/>
  <c r="BF69"/>
  <c r="BE69"/>
  <c r="BE90" s="1"/>
  <c r="BD69"/>
  <c r="BD90" s="1"/>
  <c r="BC69"/>
  <c r="BC90" s="1"/>
  <c r="BB69"/>
  <c r="BB90" s="1"/>
  <c r="BA69"/>
  <c r="BA90" s="1"/>
  <c r="AZ69"/>
  <c r="AZ90" s="1"/>
  <c r="AY69"/>
  <c r="AY90" s="1"/>
  <c r="AX69"/>
  <c r="AX90" s="1"/>
  <c r="AV69"/>
  <c r="AV90" s="1"/>
  <c r="AU69"/>
  <c r="AT69"/>
  <c r="AS69"/>
  <c r="AS90" s="1"/>
  <c r="AR69"/>
  <c r="AR90" s="1"/>
  <c r="AQ69"/>
  <c r="AQ90" s="1"/>
  <c r="AP69"/>
  <c r="AP90" s="1"/>
  <c r="AO69"/>
  <c r="AO90" s="1"/>
  <c r="AN69"/>
  <c r="AN90" s="1"/>
  <c r="AM69"/>
  <c r="AM90" s="1"/>
  <c r="AL69"/>
  <c r="AL90" s="1"/>
  <c r="AJ69"/>
  <c r="AJ90" s="1"/>
  <c r="AI69"/>
  <c r="AH69"/>
  <c r="AG69"/>
  <c r="AF69"/>
  <c r="AF90" s="1"/>
  <c r="AE69"/>
  <c r="AE90" s="1"/>
  <c r="AD69"/>
  <c r="AD90" s="1"/>
  <c r="AC69"/>
  <c r="AC90" s="1"/>
  <c r="AB69"/>
  <c r="AB90" s="1"/>
  <c r="AA69"/>
  <c r="AA90" s="1"/>
  <c r="Z69"/>
  <c r="Z90" s="1"/>
  <c r="X69"/>
  <c r="X90" s="1"/>
  <c r="W69"/>
  <c r="V69"/>
  <c r="U69"/>
  <c r="U90" s="1"/>
  <c r="T69"/>
  <c r="T90" s="1"/>
  <c r="S69"/>
  <c r="S90" s="1"/>
  <c r="R69"/>
  <c r="R90" s="1"/>
  <c r="Q69"/>
  <c r="Q90" s="1"/>
  <c r="P69"/>
  <c r="P90" s="1"/>
  <c r="O69"/>
  <c r="O90" s="1"/>
  <c r="N69"/>
  <c r="L69"/>
  <c r="K69"/>
  <c r="J69"/>
  <c r="I69"/>
  <c r="I90" s="1"/>
  <c r="H69"/>
  <c r="H90" s="1"/>
  <c r="G69"/>
  <c r="G90" s="1"/>
  <c r="F69"/>
  <c r="F90" s="1"/>
  <c r="E69"/>
  <c r="E90" s="1"/>
  <c r="D69"/>
  <c r="D90" s="1"/>
  <c r="C69"/>
  <c r="C90" s="1"/>
  <c r="BQ68"/>
  <c r="BP68"/>
  <c r="BO68"/>
  <c r="BO89" s="1"/>
  <c r="BN68"/>
  <c r="BN89" s="1"/>
  <c r="BM68"/>
  <c r="BM89" s="1"/>
  <c r="BL68"/>
  <c r="BL89" s="1"/>
  <c r="BK68"/>
  <c r="BK89" s="1"/>
  <c r="BJ68"/>
  <c r="BJ89" s="1"/>
  <c r="BH68"/>
  <c r="BH89" s="1"/>
  <c r="BG68"/>
  <c r="BF68"/>
  <c r="BE68"/>
  <c r="BE89" s="1"/>
  <c r="BD68"/>
  <c r="BD89" s="1"/>
  <c r="BC68"/>
  <c r="BC89" s="1"/>
  <c r="BB68"/>
  <c r="BB89" s="1"/>
  <c r="BA68"/>
  <c r="BA89" s="1"/>
  <c r="AZ68"/>
  <c r="AZ89" s="1"/>
  <c r="AY68"/>
  <c r="AY89" s="1"/>
  <c r="AX68"/>
  <c r="AX89" s="1"/>
  <c r="AV68"/>
  <c r="AV89" s="1"/>
  <c r="AU68"/>
  <c r="AT68"/>
  <c r="AS68"/>
  <c r="AS89" s="1"/>
  <c r="AR68"/>
  <c r="AR89" s="1"/>
  <c r="AQ68"/>
  <c r="AQ89" s="1"/>
  <c r="AP68"/>
  <c r="AP89" s="1"/>
  <c r="AO68"/>
  <c r="AO89" s="1"/>
  <c r="AN68"/>
  <c r="AN89" s="1"/>
  <c r="AM68"/>
  <c r="AM89" s="1"/>
  <c r="AL68"/>
  <c r="AL89" s="1"/>
  <c r="AJ68"/>
  <c r="AJ89" s="1"/>
  <c r="AI68"/>
  <c r="AH68"/>
  <c r="AG68"/>
  <c r="AF68"/>
  <c r="AF89" s="1"/>
  <c r="AE68"/>
  <c r="AE89" s="1"/>
  <c r="AD68"/>
  <c r="AD89" s="1"/>
  <c r="AC68"/>
  <c r="AC89" s="1"/>
  <c r="AB68"/>
  <c r="AB89" s="1"/>
  <c r="AA68"/>
  <c r="AA89" s="1"/>
  <c r="Z68"/>
  <c r="Z89" s="1"/>
  <c r="X68"/>
  <c r="X89" s="1"/>
  <c r="W68"/>
  <c r="V68"/>
  <c r="U68"/>
  <c r="U89" s="1"/>
  <c r="T68"/>
  <c r="T89" s="1"/>
  <c r="S68"/>
  <c r="S89" s="1"/>
  <c r="R68"/>
  <c r="R89" s="1"/>
  <c r="Q68"/>
  <c r="Q89" s="1"/>
  <c r="P68"/>
  <c r="P89" s="1"/>
  <c r="O68"/>
  <c r="O89" s="1"/>
  <c r="N68"/>
  <c r="L68"/>
  <c r="K68"/>
  <c r="J68"/>
  <c r="I68"/>
  <c r="I89" s="1"/>
  <c r="H68"/>
  <c r="H89" s="1"/>
  <c r="G68"/>
  <c r="G89" s="1"/>
  <c r="F68"/>
  <c r="F89" s="1"/>
  <c r="E68"/>
  <c r="E89" s="1"/>
  <c r="D68"/>
  <c r="D89" s="1"/>
  <c r="C68"/>
  <c r="C89" s="1"/>
  <c r="BQ67"/>
  <c r="BP67"/>
  <c r="BO67"/>
  <c r="BN67"/>
  <c r="BM67"/>
  <c r="BL67"/>
  <c r="BK67"/>
  <c r="BJ67"/>
  <c r="BH67"/>
  <c r="BG67"/>
  <c r="BF67"/>
  <c r="BE67"/>
  <c r="BE88" s="1"/>
  <c r="BD67"/>
  <c r="BD88" s="1"/>
  <c r="BC67"/>
  <c r="BB67"/>
  <c r="BA67"/>
  <c r="BA88" s="1"/>
  <c r="AZ67"/>
  <c r="AZ88" s="1"/>
  <c r="AY67"/>
  <c r="AX67"/>
  <c r="AV67"/>
  <c r="AV88" s="1"/>
  <c r="AU67"/>
  <c r="AT67"/>
  <c r="AS67"/>
  <c r="AR67"/>
  <c r="AQ67"/>
  <c r="AP67"/>
  <c r="AO67"/>
  <c r="AN67"/>
  <c r="AM67"/>
  <c r="AL67"/>
  <c r="AJ67"/>
  <c r="AI67"/>
  <c r="AH67"/>
  <c r="AG67"/>
  <c r="AF67"/>
  <c r="AE67"/>
  <c r="AD67"/>
  <c r="AC67"/>
  <c r="AB67"/>
  <c r="AA67"/>
  <c r="Z67"/>
  <c r="X67"/>
  <c r="W67"/>
  <c r="V67"/>
  <c r="U67"/>
  <c r="T67"/>
  <c r="S67"/>
  <c r="R67"/>
  <c r="Q67"/>
  <c r="P67"/>
  <c r="O67"/>
  <c r="N67"/>
  <c r="L67"/>
  <c r="K67"/>
  <c r="J67"/>
  <c r="I67"/>
  <c r="H67"/>
  <c r="H88" s="1"/>
  <c r="G67"/>
  <c r="F67"/>
  <c r="E67"/>
  <c r="D67"/>
  <c r="C67"/>
  <c r="BQ66"/>
  <c r="BP66"/>
  <c r="BO66"/>
  <c r="BN66"/>
  <c r="BM66"/>
  <c r="BL66"/>
  <c r="BK66"/>
  <c r="BJ66"/>
  <c r="BH66"/>
  <c r="BG66"/>
  <c r="BF66"/>
  <c r="BE66"/>
  <c r="BD66"/>
  <c r="BC66"/>
  <c r="BB66"/>
  <c r="BA66"/>
  <c r="AZ66"/>
  <c r="AY66"/>
  <c r="AX66"/>
  <c r="AV66"/>
  <c r="AU66"/>
  <c r="AT66"/>
  <c r="AS66"/>
  <c r="AR66"/>
  <c r="AQ66"/>
  <c r="AP66"/>
  <c r="AO66"/>
  <c r="AN66"/>
  <c r="AM66"/>
  <c r="AL66"/>
  <c r="AJ66"/>
  <c r="AI66"/>
  <c r="AH66"/>
  <c r="AG66"/>
  <c r="AF66"/>
  <c r="AE66"/>
  <c r="AD66"/>
  <c r="AC66"/>
  <c r="AB66"/>
  <c r="AA66"/>
  <c r="Z66"/>
  <c r="X66"/>
  <c r="W66"/>
  <c r="V66"/>
  <c r="U66"/>
  <c r="T66"/>
  <c r="S66"/>
  <c r="R66"/>
  <c r="Q66"/>
  <c r="P66"/>
  <c r="O66"/>
  <c r="N66"/>
  <c r="L66"/>
  <c r="K66"/>
  <c r="J66"/>
  <c r="I66"/>
  <c r="H66"/>
  <c r="G66"/>
  <c r="F66"/>
  <c r="E66"/>
  <c r="D66"/>
  <c r="C66"/>
  <c r="BR64"/>
  <c r="BR62"/>
  <c r="BR60"/>
  <c r="BR58"/>
  <c r="BR56"/>
  <c r="BR54"/>
  <c r="BR52"/>
  <c r="BR50"/>
  <c r="BR48"/>
  <c r="BR46"/>
  <c r="BR44"/>
  <c r="BR42"/>
  <c r="BR40"/>
  <c r="BR38"/>
  <c r="BR36"/>
  <c r="BR34"/>
  <c r="BR32"/>
  <c r="BR30"/>
  <c r="BR28"/>
  <c r="BR26"/>
  <c r="BR24"/>
  <c r="BR22"/>
  <c r="BR20"/>
  <c r="BR18"/>
  <c r="BR16"/>
  <c r="BR14"/>
  <c r="BR12"/>
  <c r="BR10"/>
  <c r="BR8"/>
  <c r="BR6"/>
  <c r="BR4"/>
  <c r="BR40" i="49"/>
  <c r="BR6"/>
  <c r="BR8"/>
  <c r="BR10"/>
  <c r="Z109" i="63" l="1"/>
  <c r="BB109"/>
  <c r="F109"/>
  <c r="O109"/>
  <c r="W109"/>
  <c r="AF109"/>
  <c r="AO109"/>
  <c r="AX109"/>
  <c r="BF109"/>
  <c r="BO109"/>
  <c r="G109"/>
  <c r="X109"/>
  <c r="BP109"/>
  <c r="AS109"/>
  <c r="AB109"/>
  <c r="C109"/>
  <c r="T109"/>
  <c r="AL109"/>
  <c r="AT109"/>
  <c r="BL109"/>
  <c r="J109"/>
  <c r="AJ109"/>
  <c r="BK109"/>
  <c r="S109"/>
  <c r="AY109"/>
  <c r="Q109"/>
  <c r="BG109"/>
  <c r="BC109"/>
  <c r="AP109"/>
  <c r="P109"/>
  <c r="AG109"/>
  <c r="AD109"/>
  <c r="AC109"/>
  <c r="U109"/>
  <c r="L109"/>
  <c r="K109"/>
  <c r="D109"/>
  <c r="BR83"/>
  <c r="BR109" s="1"/>
  <c r="BR87"/>
  <c r="F88"/>
  <c r="O88"/>
  <c r="S88"/>
  <c r="Z88"/>
  <c r="AD88"/>
  <c r="AL88"/>
  <c r="AP88"/>
  <c r="BL88"/>
  <c r="E109"/>
  <c r="I109"/>
  <c r="N109"/>
  <c r="R109"/>
  <c r="V109"/>
  <c r="AA109"/>
  <c r="AE109"/>
  <c r="AI109"/>
  <c r="AN109"/>
  <c r="AR109"/>
  <c r="AV109"/>
  <c r="BA109"/>
  <c r="BE109"/>
  <c r="BJ109"/>
  <c r="BN109"/>
  <c r="E88"/>
  <c r="I88"/>
  <c r="R88"/>
  <c r="X88"/>
  <c r="AC88"/>
  <c r="AJ88"/>
  <c r="AO88"/>
  <c r="AS88"/>
  <c r="BK88"/>
  <c r="BO88"/>
  <c r="AH109"/>
  <c r="AM109"/>
  <c r="AQ109"/>
  <c r="AU109"/>
  <c r="AZ109"/>
  <c r="BD109"/>
  <c r="BH109"/>
  <c r="BM109"/>
  <c r="D88"/>
  <c r="Q88"/>
  <c r="U88"/>
  <c r="AB88"/>
  <c r="AF88"/>
  <c r="AN88"/>
  <c r="AR88"/>
  <c r="AY88"/>
  <c r="BC88"/>
  <c r="BJ88"/>
  <c r="BN88"/>
  <c r="H109"/>
  <c r="H107"/>
  <c r="BQ109"/>
  <c r="C88"/>
  <c r="G88"/>
  <c r="P88"/>
  <c r="T88"/>
  <c r="AA88"/>
  <c r="AE88"/>
  <c r="AM88"/>
  <c r="AQ88"/>
  <c r="AX88"/>
  <c r="BB88"/>
  <c r="BH88"/>
  <c r="BM88"/>
  <c r="BJ66" i="49"/>
  <c r="BJ67"/>
  <c r="BJ88" s="1"/>
  <c r="BJ68"/>
  <c r="BJ89" s="1"/>
  <c r="BJ69"/>
  <c r="BJ90" s="1"/>
  <c r="BJ70"/>
  <c r="BJ91" s="1"/>
  <c r="BJ71"/>
  <c r="BJ92" s="1"/>
  <c r="BJ72"/>
  <c r="BJ93" s="1"/>
  <c r="BJ73"/>
  <c r="BJ94" s="1"/>
  <c r="BJ74"/>
  <c r="BJ95" s="1"/>
  <c r="BJ75"/>
  <c r="BJ96" s="1"/>
  <c r="BJ76"/>
  <c r="BJ97" s="1"/>
  <c r="BJ77"/>
  <c r="BJ98" s="1"/>
  <c r="BJ78"/>
  <c r="BJ99" s="1"/>
  <c r="BJ79"/>
  <c r="BJ100" s="1"/>
  <c r="BJ80"/>
  <c r="BJ101" s="1"/>
  <c r="BJ81"/>
  <c r="BJ102" s="1"/>
  <c r="BJ82"/>
  <c r="BJ103" s="1"/>
  <c r="BJ83"/>
  <c r="BJ104" s="1"/>
  <c r="BJ84"/>
  <c r="BJ105" s="1"/>
  <c r="BJ85"/>
  <c r="BJ106" s="1"/>
  <c r="BJ86"/>
  <c r="BJ107" s="1"/>
  <c r="BJ87"/>
  <c r="BJ108" s="1"/>
  <c r="AX66"/>
  <c r="AX67"/>
  <c r="AX88" s="1"/>
  <c r="AX68"/>
  <c r="AX89" s="1"/>
  <c r="AX69"/>
  <c r="AX90" s="1"/>
  <c r="AX70"/>
  <c r="AX91" s="1"/>
  <c r="AX71"/>
  <c r="AX92" s="1"/>
  <c r="AX72"/>
  <c r="AX93" s="1"/>
  <c r="AX73"/>
  <c r="AX94" s="1"/>
  <c r="AX74"/>
  <c r="AX95" s="1"/>
  <c r="AX75"/>
  <c r="AX96" s="1"/>
  <c r="AX76"/>
  <c r="AX97" s="1"/>
  <c r="AX77"/>
  <c r="AX98" s="1"/>
  <c r="AX78"/>
  <c r="AX99" s="1"/>
  <c r="AX79"/>
  <c r="AX100" s="1"/>
  <c r="AX80"/>
  <c r="AX101" s="1"/>
  <c r="AX81"/>
  <c r="AX102" s="1"/>
  <c r="AX82"/>
  <c r="AX103" s="1"/>
  <c r="AX83"/>
  <c r="AX104" s="1"/>
  <c r="AX84"/>
  <c r="AX105" s="1"/>
  <c r="AX85"/>
  <c r="AX106" s="1"/>
  <c r="AX86"/>
  <c r="AX107" s="1"/>
  <c r="AX87"/>
  <c r="AX108" s="1"/>
  <c r="AL66"/>
  <c r="AL67"/>
  <c r="AL88" s="1"/>
  <c r="AL68"/>
  <c r="AL89" s="1"/>
  <c r="AL69"/>
  <c r="AL90" s="1"/>
  <c r="AL70"/>
  <c r="AL91" s="1"/>
  <c r="AL71"/>
  <c r="AL92" s="1"/>
  <c r="AL72"/>
  <c r="AL93" s="1"/>
  <c r="AL73"/>
  <c r="AL94" s="1"/>
  <c r="AL74"/>
  <c r="AL95" s="1"/>
  <c r="AL75"/>
  <c r="AL96" s="1"/>
  <c r="AL76"/>
  <c r="AL97" s="1"/>
  <c r="AL77"/>
  <c r="AL98" s="1"/>
  <c r="AL78"/>
  <c r="AL99" s="1"/>
  <c r="AL79"/>
  <c r="AL100" s="1"/>
  <c r="AL80"/>
  <c r="AL101" s="1"/>
  <c r="AL81"/>
  <c r="AL102" s="1"/>
  <c r="AL82"/>
  <c r="AL103" s="1"/>
  <c r="AL83"/>
  <c r="AL104" s="1"/>
  <c r="AL84"/>
  <c r="AL105" s="1"/>
  <c r="AL85"/>
  <c r="AL106" s="1"/>
  <c r="AL86"/>
  <c r="AL107" s="1"/>
  <c r="AL87"/>
  <c r="AL108" s="1"/>
  <c r="Z66"/>
  <c r="Z67"/>
  <c r="Z88" s="1"/>
  <c r="Z68"/>
  <c r="Z89" s="1"/>
  <c r="Z69"/>
  <c r="Z90" s="1"/>
  <c r="Z70"/>
  <c r="Z91" s="1"/>
  <c r="Z71"/>
  <c r="Z92" s="1"/>
  <c r="Z72"/>
  <c r="Z93" s="1"/>
  <c r="Z73"/>
  <c r="Z94" s="1"/>
  <c r="Z74"/>
  <c r="Z95" s="1"/>
  <c r="Z75"/>
  <c r="Z76"/>
  <c r="Z97" s="1"/>
  <c r="Z77"/>
  <c r="Z98" s="1"/>
  <c r="Z78"/>
  <c r="Z99" s="1"/>
  <c r="Z79"/>
  <c r="Z100" s="1"/>
  <c r="Z80"/>
  <c r="Z101" s="1"/>
  <c r="Z81"/>
  <c r="Z102" s="1"/>
  <c r="Z82"/>
  <c r="Z103" s="1"/>
  <c r="Z83"/>
  <c r="Z104" s="1"/>
  <c r="Z84"/>
  <c r="Z105" s="1"/>
  <c r="Z85"/>
  <c r="Z106" s="1"/>
  <c r="Z86"/>
  <c r="Z107" s="1"/>
  <c r="Z87"/>
  <c r="Z108" s="1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BR54"/>
  <c r="BR56"/>
  <c r="N109" l="1"/>
  <c r="AL109"/>
  <c r="AX109"/>
  <c r="BJ109"/>
  <c r="Z109"/>
  <c r="Z96"/>
  <c r="D87"/>
  <c r="E87"/>
  <c r="F87"/>
  <c r="G87"/>
  <c r="H87"/>
  <c r="I87"/>
  <c r="J87"/>
  <c r="K87"/>
  <c r="L87"/>
  <c r="O87"/>
  <c r="P87"/>
  <c r="Q87"/>
  <c r="R87"/>
  <c r="S87"/>
  <c r="T87"/>
  <c r="U87"/>
  <c r="V87"/>
  <c r="W87"/>
  <c r="X87"/>
  <c r="AA87"/>
  <c r="AB87"/>
  <c r="AC87"/>
  <c r="AD87"/>
  <c r="AE87"/>
  <c r="AF87"/>
  <c r="AG87"/>
  <c r="AH87"/>
  <c r="AI87"/>
  <c r="AJ87"/>
  <c r="AM87"/>
  <c r="AN87"/>
  <c r="AO87"/>
  <c r="AP87"/>
  <c r="AQ87"/>
  <c r="AR87"/>
  <c r="AS87"/>
  <c r="AT87"/>
  <c r="AU87"/>
  <c r="AV87"/>
  <c r="AY87"/>
  <c r="AZ87"/>
  <c r="BA87"/>
  <c r="BB87"/>
  <c r="BC87"/>
  <c r="BD87"/>
  <c r="BE87"/>
  <c r="BF87"/>
  <c r="BG87"/>
  <c r="BH87"/>
  <c r="BK87"/>
  <c r="BL87"/>
  <c r="BM87"/>
  <c r="BN87"/>
  <c r="BO87"/>
  <c r="BP87"/>
  <c r="BQ87"/>
  <c r="C87"/>
  <c r="BR108" l="1"/>
  <c r="AM108"/>
  <c r="BR107"/>
  <c r="BR106"/>
  <c r="BR105"/>
  <c r="BR104"/>
  <c r="BR103"/>
  <c r="BR102"/>
  <c r="BR101"/>
  <c r="BR100"/>
  <c r="BR99"/>
  <c r="BR98"/>
  <c r="BR97"/>
  <c r="BR96"/>
  <c r="BR95"/>
  <c r="BR94"/>
  <c r="BR93"/>
  <c r="BR92"/>
  <c r="BR91"/>
  <c r="BR90"/>
  <c r="BR89"/>
  <c r="BR88"/>
  <c r="BO108"/>
  <c r="BN108"/>
  <c r="BM108"/>
  <c r="BL108"/>
  <c r="BK108"/>
  <c r="BH108"/>
  <c r="BE108"/>
  <c r="BD108"/>
  <c r="BC108"/>
  <c r="BB108"/>
  <c r="BA108"/>
  <c r="AZ108"/>
  <c r="AY108"/>
  <c r="AV108"/>
  <c r="AS108"/>
  <c r="AR108"/>
  <c r="AQ108"/>
  <c r="AP108"/>
  <c r="AO108"/>
  <c r="AN108"/>
  <c r="AJ108"/>
  <c r="AF108"/>
  <c r="AE108"/>
  <c r="AD108"/>
  <c r="AC108"/>
  <c r="AB108"/>
  <c r="AA108"/>
  <c r="X108"/>
  <c r="U108"/>
  <c r="T108"/>
  <c r="S108"/>
  <c r="R108"/>
  <c r="Q108"/>
  <c r="P108"/>
  <c r="O108"/>
  <c r="I108"/>
  <c r="H108"/>
  <c r="G108"/>
  <c r="F108"/>
  <c r="E108"/>
  <c r="D108"/>
  <c r="C108"/>
  <c r="BQ86"/>
  <c r="BP86"/>
  <c r="BO86"/>
  <c r="BN86"/>
  <c r="BM86"/>
  <c r="BL86"/>
  <c r="BK86"/>
  <c r="BH86"/>
  <c r="BG86"/>
  <c r="BF86"/>
  <c r="BE86"/>
  <c r="BD86"/>
  <c r="BC86"/>
  <c r="BB86"/>
  <c r="BA86"/>
  <c r="AZ86"/>
  <c r="AY86"/>
  <c r="AV86"/>
  <c r="AU86"/>
  <c r="AT86"/>
  <c r="AS86"/>
  <c r="AR86"/>
  <c r="AQ86"/>
  <c r="AP86"/>
  <c r="AO86"/>
  <c r="AN86"/>
  <c r="AM86"/>
  <c r="AJ86"/>
  <c r="AI86"/>
  <c r="AH86"/>
  <c r="AG86"/>
  <c r="AF86"/>
  <c r="AE86"/>
  <c r="AD86"/>
  <c r="AC86"/>
  <c r="AB86"/>
  <c r="AA86"/>
  <c r="X86"/>
  <c r="W86"/>
  <c r="V86"/>
  <c r="U86"/>
  <c r="T86"/>
  <c r="S86"/>
  <c r="R86"/>
  <c r="Q86"/>
  <c r="P86"/>
  <c r="O86"/>
  <c r="L86"/>
  <c r="K86"/>
  <c r="J86"/>
  <c r="I86"/>
  <c r="H86"/>
  <c r="G86"/>
  <c r="F86"/>
  <c r="E86"/>
  <c r="D86"/>
  <c r="C86"/>
  <c r="BQ85"/>
  <c r="BP85"/>
  <c r="BO85"/>
  <c r="BO106" s="1"/>
  <c r="BN85"/>
  <c r="BN106" s="1"/>
  <c r="BM85"/>
  <c r="BM106" s="1"/>
  <c r="BL85"/>
  <c r="BL106" s="1"/>
  <c r="BK85"/>
  <c r="BK106" s="1"/>
  <c r="BH85"/>
  <c r="BH106" s="1"/>
  <c r="BG85"/>
  <c r="BF85"/>
  <c r="BE85"/>
  <c r="BE106" s="1"/>
  <c r="BD85"/>
  <c r="BD106" s="1"/>
  <c r="BC85"/>
  <c r="BC106" s="1"/>
  <c r="BB85"/>
  <c r="BB106" s="1"/>
  <c r="BA85"/>
  <c r="BA106" s="1"/>
  <c r="AZ85"/>
  <c r="AZ106" s="1"/>
  <c r="AY85"/>
  <c r="AY106" s="1"/>
  <c r="AV85"/>
  <c r="AV106" s="1"/>
  <c r="AU85"/>
  <c r="AT85"/>
  <c r="AS85"/>
  <c r="AS106" s="1"/>
  <c r="AR85"/>
  <c r="AR106" s="1"/>
  <c r="AQ85"/>
  <c r="AQ106" s="1"/>
  <c r="AP85"/>
  <c r="AP106" s="1"/>
  <c r="AO85"/>
  <c r="AO106" s="1"/>
  <c r="AN85"/>
  <c r="AN106" s="1"/>
  <c r="AM85"/>
  <c r="AM106" s="1"/>
  <c r="AJ85"/>
  <c r="AJ106" s="1"/>
  <c r="AI85"/>
  <c r="AH85"/>
  <c r="AG85"/>
  <c r="AF85"/>
  <c r="AF106" s="1"/>
  <c r="AE85"/>
  <c r="AE106" s="1"/>
  <c r="AD85"/>
  <c r="AD106" s="1"/>
  <c r="AC85"/>
  <c r="AC106" s="1"/>
  <c r="AB85"/>
  <c r="AB106" s="1"/>
  <c r="AA85"/>
  <c r="AA106" s="1"/>
  <c r="X85"/>
  <c r="X106" s="1"/>
  <c r="W85"/>
  <c r="V85"/>
  <c r="U85"/>
  <c r="U106" s="1"/>
  <c r="T85"/>
  <c r="T106" s="1"/>
  <c r="S85"/>
  <c r="S106" s="1"/>
  <c r="R85"/>
  <c r="R106" s="1"/>
  <c r="Q85"/>
  <c r="Q106" s="1"/>
  <c r="P85"/>
  <c r="P106" s="1"/>
  <c r="O85"/>
  <c r="O106" s="1"/>
  <c r="L85"/>
  <c r="K85"/>
  <c r="J85"/>
  <c r="I85"/>
  <c r="I106" s="1"/>
  <c r="H85"/>
  <c r="H106" s="1"/>
  <c r="G85"/>
  <c r="G106" s="1"/>
  <c r="F85"/>
  <c r="F106" s="1"/>
  <c r="E85"/>
  <c r="E106" s="1"/>
  <c r="D85"/>
  <c r="D106" s="1"/>
  <c r="C85"/>
  <c r="C106" s="1"/>
  <c r="BQ84"/>
  <c r="BP84"/>
  <c r="BO84"/>
  <c r="BO105" s="1"/>
  <c r="BN84"/>
  <c r="BN105" s="1"/>
  <c r="BM84"/>
  <c r="BM105" s="1"/>
  <c r="BL84"/>
  <c r="BL105" s="1"/>
  <c r="BK84"/>
  <c r="BK105" s="1"/>
  <c r="BH84"/>
  <c r="BH105" s="1"/>
  <c r="BG84"/>
  <c r="BF84"/>
  <c r="BE84"/>
  <c r="BE105" s="1"/>
  <c r="BD84"/>
  <c r="BD105" s="1"/>
  <c r="BC84"/>
  <c r="BC105" s="1"/>
  <c r="BB84"/>
  <c r="BB105" s="1"/>
  <c r="BA84"/>
  <c r="BA105" s="1"/>
  <c r="AZ84"/>
  <c r="AZ105" s="1"/>
  <c r="AY84"/>
  <c r="AY105" s="1"/>
  <c r="AV84"/>
  <c r="AV105" s="1"/>
  <c r="AU84"/>
  <c r="AT84"/>
  <c r="AS84"/>
  <c r="AS105" s="1"/>
  <c r="AR84"/>
  <c r="AR105" s="1"/>
  <c r="AQ84"/>
  <c r="AQ105" s="1"/>
  <c r="AP84"/>
  <c r="AP105" s="1"/>
  <c r="AO84"/>
  <c r="AO105" s="1"/>
  <c r="AN84"/>
  <c r="AN105" s="1"/>
  <c r="AM84"/>
  <c r="AM105" s="1"/>
  <c r="AJ84"/>
  <c r="AJ105" s="1"/>
  <c r="AI84"/>
  <c r="AH84"/>
  <c r="AG84"/>
  <c r="AF84"/>
  <c r="AF105" s="1"/>
  <c r="AE84"/>
  <c r="AE105" s="1"/>
  <c r="AD84"/>
  <c r="AD105" s="1"/>
  <c r="AC84"/>
  <c r="AC105" s="1"/>
  <c r="AB84"/>
  <c r="AB105" s="1"/>
  <c r="AA84"/>
  <c r="AA105" s="1"/>
  <c r="X84"/>
  <c r="X105" s="1"/>
  <c r="W84"/>
  <c r="V84"/>
  <c r="U84"/>
  <c r="U105" s="1"/>
  <c r="T84"/>
  <c r="T105" s="1"/>
  <c r="S84"/>
  <c r="S105" s="1"/>
  <c r="R84"/>
  <c r="R105" s="1"/>
  <c r="Q84"/>
  <c r="Q105" s="1"/>
  <c r="P84"/>
  <c r="P105" s="1"/>
  <c r="O84"/>
  <c r="O105" s="1"/>
  <c r="L84"/>
  <c r="K84"/>
  <c r="J84"/>
  <c r="I84"/>
  <c r="I105" s="1"/>
  <c r="H84"/>
  <c r="H105" s="1"/>
  <c r="G84"/>
  <c r="G105" s="1"/>
  <c r="F84"/>
  <c r="F105" s="1"/>
  <c r="E84"/>
  <c r="E105" s="1"/>
  <c r="D84"/>
  <c r="D105" s="1"/>
  <c r="C84"/>
  <c r="C105" s="1"/>
  <c r="BQ83"/>
  <c r="BP83"/>
  <c r="BO83"/>
  <c r="BO104" s="1"/>
  <c r="BN83"/>
  <c r="BN104" s="1"/>
  <c r="BM83"/>
  <c r="BM104" s="1"/>
  <c r="BL83"/>
  <c r="BL104" s="1"/>
  <c r="BK83"/>
  <c r="BK104" s="1"/>
  <c r="BH83"/>
  <c r="BH104" s="1"/>
  <c r="BG83"/>
  <c r="BF83"/>
  <c r="BE83"/>
  <c r="BE104" s="1"/>
  <c r="BD83"/>
  <c r="BD104" s="1"/>
  <c r="BC83"/>
  <c r="BC104" s="1"/>
  <c r="BB83"/>
  <c r="BB104" s="1"/>
  <c r="BA83"/>
  <c r="BA104" s="1"/>
  <c r="AZ83"/>
  <c r="AZ104" s="1"/>
  <c r="AY83"/>
  <c r="AY104" s="1"/>
  <c r="AV83"/>
  <c r="AV104" s="1"/>
  <c r="AU83"/>
  <c r="AT83"/>
  <c r="AS104" s="1"/>
  <c r="AS83"/>
  <c r="AR83"/>
  <c r="AR104" s="1"/>
  <c r="AQ83"/>
  <c r="AQ104" s="1"/>
  <c r="AP83"/>
  <c r="AP104" s="1"/>
  <c r="AO83"/>
  <c r="AO104" s="1"/>
  <c r="AN83"/>
  <c r="AN104" s="1"/>
  <c r="AM83"/>
  <c r="AM104" s="1"/>
  <c r="AJ83"/>
  <c r="AJ104" s="1"/>
  <c r="AI83"/>
  <c r="AH83"/>
  <c r="AG83"/>
  <c r="AF83"/>
  <c r="AF104" s="1"/>
  <c r="AE83"/>
  <c r="AE104" s="1"/>
  <c r="AD83"/>
  <c r="AD104" s="1"/>
  <c r="AC83"/>
  <c r="AC104" s="1"/>
  <c r="AB83"/>
  <c r="AB104" s="1"/>
  <c r="AA83"/>
  <c r="AA104" s="1"/>
  <c r="X83"/>
  <c r="X104" s="1"/>
  <c r="W83"/>
  <c r="V83"/>
  <c r="U83"/>
  <c r="U104" s="1"/>
  <c r="T83"/>
  <c r="T104" s="1"/>
  <c r="S83"/>
  <c r="S104" s="1"/>
  <c r="R83"/>
  <c r="R104" s="1"/>
  <c r="Q83"/>
  <c r="Q104" s="1"/>
  <c r="P83"/>
  <c r="P104" s="1"/>
  <c r="O83"/>
  <c r="O104" s="1"/>
  <c r="L83"/>
  <c r="K83"/>
  <c r="J83"/>
  <c r="I83"/>
  <c r="I104" s="1"/>
  <c r="H83"/>
  <c r="H104" s="1"/>
  <c r="G83"/>
  <c r="G104" s="1"/>
  <c r="F83"/>
  <c r="F104" s="1"/>
  <c r="E83"/>
  <c r="E104" s="1"/>
  <c r="D83"/>
  <c r="D104" s="1"/>
  <c r="C83"/>
  <c r="C104" s="1"/>
  <c r="BQ82"/>
  <c r="BP82"/>
  <c r="BO82"/>
  <c r="BO103" s="1"/>
  <c r="BN82"/>
  <c r="BN103" s="1"/>
  <c r="BM82"/>
  <c r="BM103" s="1"/>
  <c r="BL82"/>
  <c r="BL103" s="1"/>
  <c r="BK82"/>
  <c r="BK103" s="1"/>
  <c r="BH82"/>
  <c r="BH103" s="1"/>
  <c r="BG82"/>
  <c r="BF82"/>
  <c r="BE82"/>
  <c r="BE103" s="1"/>
  <c r="BD82"/>
  <c r="BD103" s="1"/>
  <c r="BC82"/>
  <c r="BC103" s="1"/>
  <c r="BB82"/>
  <c r="BB103" s="1"/>
  <c r="BA82"/>
  <c r="BA103" s="1"/>
  <c r="AZ82"/>
  <c r="AZ103" s="1"/>
  <c r="AY82"/>
  <c r="AY103" s="1"/>
  <c r="AV82"/>
  <c r="AV103" s="1"/>
  <c r="AU82"/>
  <c r="AT82"/>
  <c r="AS82"/>
  <c r="AS103" s="1"/>
  <c r="AR82"/>
  <c r="AR103" s="1"/>
  <c r="AQ82"/>
  <c r="AQ103" s="1"/>
  <c r="AP82"/>
  <c r="AP103" s="1"/>
  <c r="AO82"/>
  <c r="AO103" s="1"/>
  <c r="AN82"/>
  <c r="AN103" s="1"/>
  <c r="AM82"/>
  <c r="AM103" s="1"/>
  <c r="AJ82"/>
  <c r="AJ103" s="1"/>
  <c r="AI82"/>
  <c r="AH82"/>
  <c r="AG82"/>
  <c r="AF82"/>
  <c r="AF103" s="1"/>
  <c r="AE82"/>
  <c r="AE103" s="1"/>
  <c r="AD82"/>
  <c r="AD103" s="1"/>
  <c r="AC82"/>
  <c r="AC103" s="1"/>
  <c r="AB82"/>
  <c r="AB103" s="1"/>
  <c r="AA82"/>
  <c r="AA103" s="1"/>
  <c r="X82"/>
  <c r="X103" s="1"/>
  <c r="W82"/>
  <c r="V82"/>
  <c r="U82"/>
  <c r="U103" s="1"/>
  <c r="T82"/>
  <c r="T103" s="1"/>
  <c r="S82"/>
  <c r="S103" s="1"/>
  <c r="R82"/>
  <c r="R103" s="1"/>
  <c r="Q82"/>
  <c r="Q103" s="1"/>
  <c r="P82"/>
  <c r="P103" s="1"/>
  <c r="O82"/>
  <c r="O103" s="1"/>
  <c r="L82"/>
  <c r="K82"/>
  <c r="J82"/>
  <c r="I82"/>
  <c r="I103" s="1"/>
  <c r="H82"/>
  <c r="H103" s="1"/>
  <c r="G82"/>
  <c r="G103" s="1"/>
  <c r="F82"/>
  <c r="F103" s="1"/>
  <c r="E82"/>
  <c r="E103" s="1"/>
  <c r="D82"/>
  <c r="D103" s="1"/>
  <c r="C82"/>
  <c r="C103" s="1"/>
  <c r="BQ81"/>
  <c r="BP81"/>
  <c r="BO81"/>
  <c r="BO102" s="1"/>
  <c r="BN81"/>
  <c r="BN102" s="1"/>
  <c r="BM81"/>
  <c r="BM102" s="1"/>
  <c r="BL81"/>
  <c r="BL102" s="1"/>
  <c r="BK81"/>
  <c r="BK102" s="1"/>
  <c r="BH81"/>
  <c r="BH102" s="1"/>
  <c r="BG81"/>
  <c r="BF81"/>
  <c r="BE81"/>
  <c r="BE102" s="1"/>
  <c r="BD81"/>
  <c r="BD102" s="1"/>
  <c r="BC81"/>
  <c r="BC102" s="1"/>
  <c r="BB81"/>
  <c r="BB102" s="1"/>
  <c r="BA81"/>
  <c r="BA102" s="1"/>
  <c r="AZ81"/>
  <c r="AZ102" s="1"/>
  <c r="AY81"/>
  <c r="AY102" s="1"/>
  <c r="AV81"/>
  <c r="AV102" s="1"/>
  <c r="AU81"/>
  <c r="AT81"/>
  <c r="AS81"/>
  <c r="AS102" s="1"/>
  <c r="AR81"/>
  <c r="AR102" s="1"/>
  <c r="AQ81"/>
  <c r="AQ102" s="1"/>
  <c r="AP81"/>
  <c r="AP102" s="1"/>
  <c r="AO81"/>
  <c r="AO102" s="1"/>
  <c r="AN81"/>
  <c r="AN102" s="1"/>
  <c r="AM81"/>
  <c r="AM102" s="1"/>
  <c r="AJ81"/>
  <c r="AJ102" s="1"/>
  <c r="AI81"/>
  <c r="AH81"/>
  <c r="AG81"/>
  <c r="AF81"/>
  <c r="AF102" s="1"/>
  <c r="AE81"/>
  <c r="AE102" s="1"/>
  <c r="AD81"/>
  <c r="AD102" s="1"/>
  <c r="AC81"/>
  <c r="AC102" s="1"/>
  <c r="AB81"/>
  <c r="AB102" s="1"/>
  <c r="AA81"/>
  <c r="AA102" s="1"/>
  <c r="X81"/>
  <c r="X102" s="1"/>
  <c r="W81"/>
  <c r="V81"/>
  <c r="U81"/>
  <c r="U102" s="1"/>
  <c r="T81"/>
  <c r="T102" s="1"/>
  <c r="S81"/>
  <c r="S102" s="1"/>
  <c r="R81"/>
  <c r="R102" s="1"/>
  <c r="Q81"/>
  <c r="Q102" s="1"/>
  <c r="P81"/>
  <c r="P102" s="1"/>
  <c r="O81"/>
  <c r="O102" s="1"/>
  <c r="L81"/>
  <c r="K81"/>
  <c r="J81"/>
  <c r="I81"/>
  <c r="I102" s="1"/>
  <c r="H81"/>
  <c r="H102" s="1"/>
  <c r="G81"/>
  <c r="G102" s="1"/>
  <c r="F81"/>
  <c r="F102" s="1"/>
  <c r="E81"/>
  <c r="E102" s="1"/>
  <c r="D81"/>
  <c r="D102" s="1"/>
  <c r="C81"/>
  <c r="C102" s="1"/>
  <c r="BQ80"/>
  <c r="BP80"/>
  <c r="BO80"/>
  <c r="BO101" s="1"/>
  <c r="BN80"/>
  <c r="BN101" s="1"/>
  <c r="BM80"/>
  <c r="BM101" s="1"/>
  <c r="BL80"/>
  <c r="BL101" s="1"/>
  <c r="BK80"/>
  <c r="BK101" s="1"/>
  <c r="BH80"/>
  <c r="BH101" s="1"/>
  <c r="BG80"/>
  <c r="BF80"/>
  <c r="BE80"/>
  <c r="BE101" s="1"/>
  <c r="BD80"/>
  <c r="BD101" s="1"/>
  <c r="BC80"/>
  <c r="BC101" s="1"/>
  <c r="BB80"/>
  <c r="BB101" s="1"/>
  <c r="BA80"/>
  <c r="BA101" s="1"/>
  <c r="AZ80"/>
  <c r="AZ101" s="1"/>
  <c r="AY80"/>
  <c r="AY101" s="1"/>
  <c r="AV80"/>
  <c r="AV101" s="1"/>
  <c r="AU80"/>
  <c r="AT80"/>
  <c r="AS80"/>
  <c r="AS101" s="1"/>
  <c r="AR80"/>
  <c r="AR101" s="1"/>
  <c r="AQ80"/>
  <c r="AQ101" s="1"/>
  <c r="AP80"/>
  <c r="AP101" s="1"/>
  <c r="AO80"/>
  <c r="AO101" s="1"/>
  <c r="AN80"/>
  <c r="AN101" s="1"/>
  <c r="AM80"/>
  <c r="AM101" s="1"/>
  <c r="AJ80"/>
  <c r="AJ101" s="1"/>
  <c r="AI80"/>
  <c r="AH80"/>
  <c r="AG80"/>
  <c r="AF80"/>
  <c r="AF101" s="1"/>
  <c r="AE80"/>
  <c r="AE101" s="1"/>
  <c r="AD80"/>
  <c r="AD101" s="1"/>
  <c r="AC80"/>
  <c r="AC101" s="1"/>
  <c r="AB80"/>
  <c r="AB101" s="1"/>
  <c r="AA80"/>
  <c r="AA101" s="1"/>
  <c r="X80"/>
  <c r="X101" s="1"/>
  <c r="W80"/>
  <c r="V80"/>
  <c r="U80"/>
  <c r="U101" s="1"/>
  <c r="T80"/>
  <c r="T101" s="1"/>
  <c r="S80"/>
  <c r="S101" s="1"/>
  <c r="R80"/>
  <c r="R101" s="1"/>
  <c r="Q80"/>
  <c r="Q101" s="1"/>
  <c r="P80"/>
  <c r="P101" s="1"/>
  <c r="O80"/>
  <c r="O101" s="1"/>
  <c r="L80"/>
  <c r="K80"/>
  <c r="J80"/>
  <c r="I80"/>
  <c r="I101" s="1"/>
  <c r="H80"/>
  <c r="H101" s="1"/>
  <c r="G80"/>
  <c r="G101" s="1"/>
  <c r="F80"/>
  <c r="F101" s="1"/>
  <c r="E80"/>
  <c r="E101" s="1"/>
  <c r="D80"/>
  <c r="D101" s="1"/>
  <c r="C80"/>
  <c r="C101" s="1"/>
  <c r="BQ79"/>
  <c r="BP79"/>
  <c r="BO79"/>
  <c r="BO100" s="1"/>
  <c r="BN79"/>
  <c r="BN100" s="1"/>
  <c r="BM79"/>
  <c r="BM100" s="1"/>
  <c r="BL79"/>
  <c r="BL100" s="1"/>
  <c r="BK79"/>
  <c r="BK100" s="1"/>
  <c r="BH79"/>
  <c r="BH100" s="1"/>
  <c r="BG79"/>
  <c r="BF79"/>
  <c r="BE79"/>
  <c r="BE100" s="1"/>
  <c r="BD79"/>
  <c r="BD100" s="1"/>
  <c r="BC79"/>
  <c r="BC100" s="1"/>
  <c r="BB79"/>
  <c r="BB100" s="1"/>
  <c r="BA79"/>
  <c r="BA100" s="1"/>
  <c r="AZ79"/>
  <c r="AZ100" s="1"/>
  <c r="AY79"/>
  <c r="AY100" s="1"/>
  <c r="AV79"/>
  <c r="AV100" s="1"/>
  <c r="AU79"/>
  <c r="AT79"/>
  <c r="AS79"/>
  <c r="AS100" s="1"/>
  <c r="AR79"/>
  <c r="AR100" s="1"/>
  <c r="AQ79"/>
  <c r="AQ100" s="1"/>
  <c r="AP79"/>
  <c r="AP100" s="1"/>
  <c r="AO79"/>
  <c r="AO100" s="1"/>
  <c r="AN79"/>
  <c r="AN100" s="1"/>
  <c r="AM79"/>
  <c r="AM100" s="1"/>
  <c r="AJ79"/>
  <c r="AJ100" s="1"/>
  <c r="AI79"/>
  <c r="AH79"/>
  <c r="AG79"/>
  <c r="AF79"/>
  <c r="AF100" s="1"/>
  <c r="AE79"/>
  <c r="AE100" s="1"/>
  <c r="AD79"/>
  <c r="AD100" s="1"/>
  <c r="AC79"/>
  <c r="AC100" s="1"/>
  <c r="AB79"/>
  <c r="AB100" s="1"/>
  <c r="AA79"/>
  <c r="AA100" s="1"/>
  <c r="X79"/>
  <c r="X100" s="1"/>
  <c r="W79"/>
  <c r="V79"/>
  <c r="U79"/>
  <c r="U100" s="1"/>
  <c r="T79"/>
  <c r="T100" s="1"/>
  <c r="S79"/>
  <c r="S100" s="1"/>
  <c r="R79"/>
  <c r="R100" s="1"/>
  <c r="Q79"/>
  <c r="Q100" s="1"/>
  <c r="P79"/>
  <c r="P100" s="1"/>
  <c r="O79"/>
  <c r="O100" s="1"/>
  <c r="L79"/>
  <c r="K79"/>
  <c r="J79"/>
  <c r="I79"/>
  <c r="I100" s="1"/>
  <c r="H79"/>
  <c r="H100" s="1"/>
  <c r="G79"/>
  <c r="G100" s="1"/>
  <c r="F79"/>
  <c r="F100" s="1"/>
  <c r="E79"/>
  <c r="E100" s="1"/>
  <c r="D79"/>
  <c r="D100" s="1"/>
  <c r="C79"/>
  <c r="C100" s="1"/>
  <c r="BQ78"/>
  <c r="BP78"/>
  <c r="BO78"/>
  <c r="BO99" s="1"/>
  <c r="BN78"/>
  <c r="BN99" s="1"/>
  <c r="BM78"/>
  <c r="BM99" s="1"/>
  <c r="BL78"/>
  <c r="BL99" s="1"/>
  <c r="BK78"/>
  <c r="BK99" s="1"/>
  <c r="BH78"/>
  <c r="BH99" s="1"/>
  <c r="BG78"/>
  <c r="BF78"/>
  <c r="BE78"/>
  <c r="BE99" s="1"/>
  <c r="BD78"/>
  <c r="BD99" s="1"/>
  <c r="BC78"/>
  <c r="BC99" s="1"/>
  <c r="BB78"/>
  <c r="BB99" s="1"/>
  <c r="BA78"/>
  <c r="BA99" s="1"/>
  <c r="AZ78"/>
  <c r="AZ99" s="1"/>
  <c r="AY78"/>
  <c r="AY99" s="1"/>
  <c r="AV78"/>
  <c r="AV99" s="1"/>
  <c r="AU78"/>
  <c r="AT78"/>
  <c r="AS78"/>
  <c r="AS99" s="1"/>
  <c r="AR78"/>
  <c r="AR99" s="1"/>
  <c r="AQ78"/>
  <c r="AQ99" s="1"/>
  <c r="AP78"/>
  <c r="AP99" s="1"/>
  <c r="AO78"/>
  <c r="AO99" s="1"/>
  <c r="AN78"/>
  <c r="AN99" s="1"/>
  <c r="AM78"/>
  <c r="AM99" s="1"/>
  <c r="AJ78"/>
  <c r="AJ99" s="1"/>
  <c r="AI78"/>
  <c r="AH78"/>
  <c r="AG78"/>
  <c r="AF78"/>
  <c r="AF99" s="1"/>
  <c r="AE78"/>
  <c r="AE99" s="1"/>
  <c r="AD78"/>
  <c r="AD99" s="1"/>
  <c r="AC78"/>
  <c r="AC99" s="1"/>
  <c r="AB78"/>
  <c r="AB99" s="1"/>
  <c r="AA78"/>
  <c r="AA99" s="1"/>
  <c r="X78"/>
  <c r="X99" s="1"/>
  <c r="W78"/>
  <c r="V78"/>
  <c r="U78"/>
  <c r="U99" s="1"/>
  <c r="T78"/>
  <c r="T99" s="1"/>
  <c r="S78"/>
  <c r="S99" s="1"/>
  <c r="R78"/>
  <c r="R99" s="1"/>
  <c r="Q78"/>
  <c r="Q99" s="1"/>
  <c r="P78"/>
  <c r="P99" s="1"/>
  <c r="O78"/>
  <c r="O99" s="1"/>
  <c r="L78"/>
  <c r="K78"/>
  <c r="J78"/>
  <c r="I78"/>
  <c r="I99" s="1"/>
  <c r="H78"/>
  <c r="H99" s="1"/>
  <c r="G78"/>
  <c r="G99" s="1"/>
  <c r="F78"/>
  <c r="F99" s="1"/>
  <c r="E78"/>
  <c r="E99" s="1"/>
  <c r="D78"/>
  <c r="D99" s="1"/>
  <c r="C78"/>
  <c r="C99" s="1"/>
  <c r="BQ77"/>
  <c r="BP77"/>
  <c r="BO77"/>
  <c r="BO98" s="1"/>
  <c r="BN77"/>
  <c r="BN98" s="1"/>
  <c r="BM77"/>
  <c r="BM98" s="1"/>
  <c r="BL77"/>
  <c r="BL98" s="1"/>
  <c r="BK77"/>
  <c r="BK98" s="1"/>
  <c r="BH77"/>
  <c r="BH98" s="1"/>
  <c r="BG77"/>
  <c r="BF77"/>
  <c r="BE77"/>
  <c r="BE98" s="1"/>
  <c r="BD77"/>
  <c r="BD98" s="1"/>
  <c r="BC77"/>
  <c r="BC98" s="1"/>
  <c r="BB77"/>
  <c r="BB98" s="1"/>
  <c r="BA77"/>
  <c r="BA98" s="1"/>
  <c r="AZ77"/>
  <c r="AZ98" s="1"/>
  <c r="AY77"/>
  <c r="AY98" s="1"/>
  <c r="AV77"/>
  <c r="AV98" s="1"/>
  <c r="AU77"/>
  <c r="AT77"/>
  <c r="AS77"/>
  <c r="AS98" s="1"/>
  <c r="AR77"/>
  <c r="AR98" s="1"/>
  <c r="AQ77"/>
  <c r="AQ98" s="1"/>
  <c r="AP77"/>
  <c r="AP98" s="1"/>
  <c r="AO77"/>
  <c r="AO98" s="1"/>
  <c r="AN77"/>
  <c r="AN98" s="1"/>
  <c r="AM77"/>
  <c r="AM98" s="1"/>
  <c r="AJ77"/>
  <c r="AJ98" s="1"/>
  <c r="AI77"/>
  <c r="AH77"/>
  <c r="AG77"/>
  <c r="AF77"/>
  <c r="AF98" s="1"/>
  <c r="AE77"/>
  <c r="AE98" s="1"/>
  <c r="AD77"/>
  <c r="AD98" s="1"/>
  <c r="AC77"/>
  <c r="AC98" s="1"/>
  <c r="AB77"/>
  <c r="AB98" s="1"/>
  <c r="AA77"/>
  <c r="AA98" s="1"/>
  <c r="X77"/>
  <c r="X98" s="1"/>
  <c r="W77"/>
  <c r="V77"/>
  <c r="U77"/>
  <c r="U98" s="1"/>
  <c r="T77"/>
  <c r="T98" s="1"/>
  <c r="S77"/>
  <c r="S98" s="1"/>
  <c r="R77"/>
  <c r="R98" s="1"/>
  <c r="Q77"/>
  <c r="Q98" s="1"/>
  <c r="P77"/>
  <c r="P98" s="1"/>
  <c r="O77"/>
  <c r="O98" s="1"/>
  <c r="L77"/>
  <c r="K77"/>
  <c r="J77"/>
  <c r="I77"/>
  <c r="I98" s="1"/>
  <c r="H77"/>
  <c r="H98" s="1"/>
  <c r="G77"/>
  <c r="G98" s="1"/>
  <c r="F77"/>
  <c r="F98" s="1"/>
  <c r="E77"/>
  <c r="E98" s="1"/>
  <c r="D77"/>
  <c r="D98" s="1"/>
  <c r="C77"/>
  <c r="C98" s="1"/>
  <c r="BQ76"/>
  <c r="BP76"/>
  <c r="BO76"/>
  <c r="BO97" s="1"/>
  <c r="BN76"/>
  <c r="BN97" s="1"/>
  <c r="BM76"/>
  <c r="BM97" s="1"/>
  <c r="BL76"/>
  <c r="BL97" s="1"/>
  <c r="BK76"/>
  <c r="BK97" s="1"/>
  <c r="BH76"/>
  <c r="BH97" s="1"/>
  <c r="BG76"/>
  <c r="BF76"/>
  <c r="BE76"/>
  <c r="BE97" s="1"/>
  <c r="BD76"/>
  <c r="BD97" s="1"/>
  <c r="BC76"/>
  <c r="BC97" s="1"/>
  <c r="BB76"/>
  <c r="BB97" s="1"/>
  <c r="BA76"/>
  <c r="BA97" s="1"/>
  <c r="AZ76"/>
  <c r="AZ97" s="1"/>
  <c r="AY76"/>
  <c r="AY97" s="1"/>
  <c r="AV76"/>
  <c r="AV97" s="1"/>
  <c r="AU76"/>
  <c r="AT76"/>
  <c r="AS76"/>
  <c r="AS97" s="1"/>
  <c r="AR76"/>
  <c r="AR97" s="1"/>
  <c r="AQ76"/>
  <c r="AQ97" s="1"/>
  <c r="AP76"/>
  <c r="AP97" s="1"/>
  <c r="AO76"/>
  <c r="AO97" s="1"/>
  <c r="AN76"/>
  <c r="AN97" s="1"/>
  <c r="AM76"/>
  <c r="AM97" s="1"/>
  <c r="AJ76"/>
  <c r="AJ97" s="1"/>
  <c r="AI76"/>
  <c r="AH76"/>
  <c r="AG76"/>
  <c r="AF76"/>
  <c r="AF97" s="1"/>
  <c r="AE76"/>
  <c r="AE97" s="1"/>
  <c r="AD76"/>
  <c r="AD97" s="1"/>
  <c r="AC76"/>
  <c r="AC97" s="1"/>
  <c r="AB76"/>
  <c r="AB97" s="1"/>
  <c r="AA76"/>
  <c r="AA97" s="1"/>
  <c r="X76"/>
  <c r="X97" s="1"/>
  <c r="W76"/>
  <c r="V76"/>
  <c r="U76"/>
  <c r="U97" s="1"/>
  <c r="T76"/>
  <c r="T97" s="1"/>
  <c r="S76"/>
  <c r="S97" s="1"/>
  <c r="R76"/>
  <c r="R97" s="1"/>
  <c r="Q76"/>
  <c r="Q97" s="1"/>
  <c r="P76"/>
  <c r="P97" s="1"/>
  <c r="O76"/>
  <c r="O97" s="1"/>
  <c r="L76"/>
  <c r="K76"/>
  <c r="J76"/>
  <c r="I76"/>
  <c r="I97" s="1"/>
  <c r="H76"/>
  <c r="H97" s="1"/>
  <c r="G76"/>
  <c r="G97" s="1"/>
  <c r="F76"/>
  <c r="F97" s="1"/>
  <c r="E76"/>
  <c r="E97" s="1"/>
  <c r="D76"/>
  <c r="D97" s="1"/>
  <c r="C76"/>
  <c r="C97" s="1"/>
  <c r="BQ75"/>
  <c r="BP75"/>
  <c r="BO75"/>
  <c r="BO96" s="1"/>
  <c r="BN75"/>
  <c r="BN96" s="1"/>
  <c r="BM75"/>
  <c r="BM96" s="1"/>
  <c r="BL75"/>
  <c r="BL96" s="1"/>
  <c r="BK75"/>
  <c r="BK96" s="1"/>
  <c r="BH75"/>
  <c r="BH96" s="1"/>
  <c r="BG75"/>
  <c r="BF75"/>
  <c r="BE75"/>
  <c r="BE96" s="1"/>
  <c r="BD75"/>
  <c r="BD96" s="1"/>
  <c r="BC75"/>
  <c r="BC96" s="1"/>
  <c r="BB75"/>
  <c r="BB96" s="1"/>
  <c r="BA75"/>
  <c r="BA96" s="1"/>
  <c r="AZ75"/>
  <c r="AZ96" s="1"/>
  <c r="AY75"/>
  <c r="AY96" s="1"/>
  <c r="AV75"/>
  <c r="AV96" s="1"/>
  <c r="AU75"/>
  <c r="AT75"/>
  <c r="AS75"/>
  <c r="AS96" s="1"/>
  <c r="AR75"/>
  <c r="AR96" s="1"/>
  <c r="AQ75"/>
  <c r="AQ96" s="1"/>
  <c r="AP75"/>
  <c r="AP96" s="1"/>
  <c r="AO75"/>
  <c r="AO96" s="1"/>
  <c r="AN75"/>
  <c r="AN96" s="1"/>
  <c r="AM75"/>
  <c r="AM96" s="1"/>
  <c r="AJ75"/>
  <c r="AJ96" s="1"/>
  <c r="AI75"/>
  <c r="AH75"/>
  <c r="AG75"/>
  <c r="AF75"/>
  <c r="AF96" s="1"/>
  <c r="AE75"/>
  <c r="AE96" s="1"/>
  <c r="AD75"/>
  <c r="AD96" s="1"/>
  <c r="AC75"/>
  <c r="AC96" s="1"/>
  <c r="AB75"/>
  <c r="AB96" s="1"/>
  <c r="AA75"/>
  <c r="AA96" s="1"/>
  <c r="X75"/>
  <c r="X96" s="1"/>
  <c r="W75"/>
  <c r="V75"/>
  <c r="U75"/>
  <c r="U96" s="1"/>
  <c r="T75"/>
  <c r="T96" s="1"/>
  <c r="S75"/>
  <c r="S96" s="1"/>
  <c r="R75"/>
  <c r="R96" s="1"/>
  <c r="Q75"/>
  <c r="Q96" s="1"/>
  <c r="P75"/>
  <c r="P96" s="1"/>
  <c r="O75"/>
  <c r="O96" s="1"/>
  <c r="L75"/>
  <c r="K75"/>
  <c r="J75"/>
  <c r="I75"/>
  <c r="I96" s="1"/>
  <c r="H75"/>
  <c r="H96" s="1"/>
  <c r="G75"/>
  <c r="G96" s="1"/>
  <c r="F75"/>
  <c r="F96" s="1"/>
  <c r="E75"/>
  <c r="E96" s="1"/>
  <c r="D75"/>
  <c r="D96" s="1"/>
  <c r="C75"/>
  <c r="C96" s="1"/>
  <c r="BQ74"/>
  <c r="BP74"/>
  <c r="BO74"/>
  <c r="BO95" s="1"/>
  <c r="BN74"/>
  <c r="BN95" s="1"/>
  <c r="BM74"/>
  <c r="BM95" s="1"/>
  <c r="BL74"/>
  <c r="BL95" s="1"/>
  <c r="BK74"/>
  <c r="BK95" s="1"/>
  <c r="BH74"/>
  <c r="BH95" s="1"/>
  <c r="BG74"/>
  <c r="BF74"/>
  <c r="BE74"/>
  <c r="BE95" s="1"/>
  <c r="BD74"/>
  <c r="BD95" s="1"/>
  <c r="BC74"/>
  <c r="BC95" s="1"/>
  <c r="BB74"/>
  <c r="BB95" s="1"/>
  <c r="BA74"/>
  <c r="BA95" s="1"/>
  <c r="AZ74"/>
  <c r="AZ95" s="1"/>
  <c r="AY74"/>
  <c r="AY95" s="1"/>
  <c r="AV74"/>
  <c r="AV95" s="1"/>
  <c r="AU74"/>
  <c r="AT74"/>
  <c r="AS74"/>
  <c r="AS95" s="1"/>
  <c r="AR74"/>
  <c r="AR95" s="1"/>
  <c r="AQ74"/>
  <c r="AQ95" s="1"/>
  <c r="AP74"/>
  <c r="AP95" s="1"/>
  <c r="AO74"/>
  <c r="AO95" s="1"/>
  <c r="AN74"/>
  <c r="AN95" s="1"/>
  <c r="AM74"/>
  <c r="AM95" s="1"/>
  <c r="AJ74"/>
  <c r="AJ95" s="1"/>
  <c r="AI74"/>
  <c r="AH74"/>
  <c r="AG74"/>
  <c r="AF74"/>
  <c r="AF95" s="1"/>
  <c r="AE74"/>
  <c r="AE95" s="1"/>
  <c r="AD74"/>
  <c r="AD95" s="1"/>
  <c r="AC74"/>
  <c r="AC95" s="1"/>
  <c r="AB74"/>
  <c r="AB95" s="1"/>
  <c r="AA74"/>
  <c r="AA95" s="1"/>
  <c r="X74"/>
  <c r="X95" s="1"/>
  <c r="W74"/>
  <c r="V74"/>
  <c r="U74"/>
  <c r="U95" s="1"/>
  <c r="T74"/>
  <c r="T95" s="1"/>
  <c r="S74"/>
  <c r="S95" s="1"/>
  <c r="R74"/>
  <c r="R95" s="1"/>
  <c r="Q74"/>
  <c r="Q95" s="1"/>
  <c r="P74"/>
  <c r="P95" s="1"/>
  <c r="O74"/>
  <c r="O95" s="1"/>
  <c r="L74"/>
  <c r="K74"/>
  <c r="J74"/>
  <c r="I74"/>
  <c r="I95" s="1"/>
  <c r="H74"/>
  <c r="H95" s="1"/>
  <c r="G74"/>
  <c r="G95" s="1"/>
  <c r="F74"/>
  <c r="F95" s="1"/>
  <c r="E74"/>
  <c r="E95" s="1"/>
  <c r="D74"/>
  <c r="D95" s="1"/>
  <c r="C74"/>
  <c r="C95" s="1"/>
  <c r="BQ73"/>
  <c r="BP73"/>
  <c r="BO73"/>
  <c r="BO94" s="1"/>
  <c r="BN73"/>
  <c r="BN94" s="1"/>
  <c r="BM73"/>
  <c r="BM94" s="1"/>
  <c r="BL73"/>
  <c r="BL94" s="1"/>
  <c r="BK73"/>
  <c r="BK94" s="1"/>
  <c r="BH73"/>
  <c r="BH94" s="1"/>
  <c r="BG73"/>
  <c r="BF73"/>
  <c r="BE73"/>
  <c r="BE94" s="1"/>
  <c r="BD73"/>
  <c r="BD94" s="1"/>
  <c r="BC73"/>
  <c r="BC94" s="1"/>
  <c r="BB73"/>
  <c r="BB94" s="1"/>
  <c r="BA73"/>
  <c r="BA94" s="1"/>
  <c r="AZ73"/>
  <c r="AZ94" s="1"/>
  <c r="AY73"/>
  <c r="AY94" s="1"/>
  <c r="AV73"/>
  <c r="AV94" s="1"/>
  <c r="AU73"/>
  <c r="AT73"/>
  <c r="AS73"/>
  <c r="AS94" s="1"/>
  <c r="AR73"/>
  <c r="AR94" s="1"/>
  <c r="AQ73"/>
  <c r="AQ94" s="1"/>
  <c r="AP73"/>
  <c r="AP94" s="1"/>
  <c r="AO73"/>
  <c r="AO94" s="1"/>
  <c r="AN73"/>
  <c r="AN94" s="1"/>
  <c r="AM73"/>
  <c r="AM94" s="1"/>
  <c r="AJ73"/>
  <c r="AJ94" s="1"/>
  <c r="AI73"/>
  <c r="AH73"/>
  <c r="AG73"/>
  <c r="AF73"/>
  <c r="AF94" s="1"/>
  <c r="AE73"/>
  <c r="AE94" s="1"/>
  <c r="AD73"/>
  <c r="AD94" s="1"/>
  <c r="AC73"/>
  <c r="AC94" s="1"/>
  <c r="AB73"/>
  <c r="AB94" s="1"/>
  <c r="AA73"/>
  <c r="AA94" s="1"/>
  <c r="X73"/>
  <c r="X94" s="1"/>
  <c r="W73"/>
  <c r="V73"/>
  <c r="U73"/>
  <c r="U94" s="1"/>
  <c r="T73"/>
  <c r="T94" s="1"/>
  <c r="S73"/>
  <c r="S94" s="1"/>
  <c r="R73"/>
  <c r="R94" s="1"/>
  <c r="Q73"/>
  <c r="Q94" s="1"/>
  <c r="P73"/>
  <c r="P94" s="1"/>
  <c r="O73"/>
  <c r="O94" s="1"/>
  <c r="L73"/>
  <c r="K73"/>
  <c r="J73"/>
  <c r="I73"/>
  <c r="I94" s="1"/>
  <c r="H73"/>
  <c r="H94" s="1"/>
  <c r="G73"/>
  <c r="G94" s="1"/>
  <c r="F73"/>
  <c r="F94" s="1"/>
  <c r="E73"/>
  <c r="E94" s="1"/>
  <c r="D73"/>
  <c r="D94" s="1"/>
  <c r="C73"/>
  <c r="C94" s="1"/>
  <c r="BQ72"/>
  <c r="BP72"/>
  <c r="BO72"/>
  <c r="BO93" s="1"/>
  <c r="BN72"/>
  <c r="BN93" s="1"/>
  <c r="BM72"/>
  <c r="BM93" s="1"/>
  <c r="BL72"/>
  <c r="BL93" s="1"/>
  <c r="BK72"/>
  <c r="BK93" s="1"/>
  <c r="BH72"/>
  <c r="BH93" s="1"/>
  <c r="BG72"/>
  <c r="BF72"/>
  <c r="BE72"/>
  <c r="BE93" s="1"/>
  <c r="BD72"/>
  <c r="BD93" s="1"/>
  <c r="BC72"/>
  <c r="BC93" s="1"/>
  <c r="BB72"/>
  <c r="BB93" s="1"/>
  <c r="BA72"/>
  <c r="BA93" s="1"/>
  <c r="AZ72"/>
  <c r="AZ93" s="1"/>
  <c r="AY72"/>
  <c r="AY93" s="1"/>
  <c r="AV72"/>
  <c r="AV93" s="1"/>
  <c r="AU72"/>
  <c r="AT72"/>
  <c r="AS72"/>
  <c r="AS93" s="1"/>
  <c r="AR72"/>
  <c r="AR93" s="1"/>
  <c r="AQ72"/>
  <c r="AQ93" s="1"/>
  <c r="AP72"/>
  <c r="AP93" s="1"/>
  <c r="AO72"/>
  <c r="AO93" s="1"/>
  <c r="AN72"/>
  <c r="AN93" s="1"/>
  <c r="AM72"/>
  <c r="AM93" s="1"/>
  <c r="AJ72"/>
  <c r="AJ93" s="1"/>
  <c r="AI72"/>
  <c r="AH72"/>
  <c r="AG72"/>
  <c r="AF72"/>
  <c r="AF93" s="1"/>
  <c r="AE72"/>
  <c r="AE93" s="1"/>
  <c r="AD72"/>
  <c r="AD93" s="1"/>
  <c r="AC72"/>
  <c r="AC93" s="1"/>
  <c r="AB72"/>
  <c r="AB93" s="1"/>
  <c r="AA72"/>
  <c r="AA93" s="1"/>
  <c r="X72"/>
  <c r="X93" s="1"/>
  <c r="W72"/>
  <c r="V72"/>
  <c r="U72"/>
  <c r="U93" s="1"/>
  <c r="T72"/>
  <c r="T93" s="1"/>
  <c r="S72"/>
  <c r="S93" s="1"/>
  <c r="R72"/>
  <c r="R93" s="1"/>
  <c r="Q72"/>
  <c r="Q93" s="1"/>
  <c r="P72"/>
  <c r="P93" s="1"/>
  <c r="O72"/>
  <c r="O93" s="1"/>
  <c r="L72"/>
  <c r="K72"/>
  <c r="J72"/>
  <c r="I72"/>
  <c r="I93" s="1"/>
  <c r="H72"/>
  <c r="H93" s="1"/>
  <c r="G72"/>
  <c r="G93" s="1"/>
  <c r="F72"/>
  <c r="F93" s="1"/>
  <c r="E72"/>
  <c r="E93" s="1"/>
  <c r="D72"/>
  <c r="D93" s="1"/>
  <c r="C72"/>
  <c r="C93" s="1"/>
  <c r="BQ71"/>
  <c r="BP71"/>
  <c r="BO71"/>
  <c r="BO92" s="1"/>
  <c r="BN71"/>
  <c r="BN92" s="1"/>
  <c r="BM71"/>
  <c r="BM92" s="1"/>
  <c r="BL71"/>
  <c r="BL92" s="1"/>
  <c r="BK71"/>
  <c r="BK92" s="1"/>
  <c r="BH71"/>
  <c r="BH92" s="1"/>
  <c r="BG71"/>
  <c r="BF71"/>
  <c r="BE71"/>
  <c r="BE92" s="1"/>
  <c r="BD71"/>
  <c r="BD92" s="1"/>
  <c r="BC71"/>
  <c r="BC92" s="1"/>
  <c r="BB71"/>
  <c r="BB92" s="1"/>
  <c r="BA71"/>
  <c r="BA92" s="1"/>
  <c r="AZ71"/>
  <c r="AZ92" s="1"/>
  <c r="AY71"/>
  <c r="AY92" s="1"/>
  <c r="AV71"/>
  <c r="AV92" s="1"/>
  <c r="AU71"/>
  <c r="AT71"/>
  <c r="AS71"/>
  <c r="AS92" s="1"/>
  <c r="AR71"/>
  <c r="AR92" s="1"/>
  <c r="AQ71"/>
  <c r="AQ92" s="1"/>
  <c r="AP71"/>
  <c r="AP92" s="1"/>
  <c r="AO71"/>
  <c r="AO92" s="1"/>
  <c r="AN71"/>
  <c r="AN92" s="1"/>
  <c r="AM71"/>
  <c r="AM92" s="1"/>
  <c r="AJ71"/>
  <c r="AJ92" s="1"/>
  <c r="AI71"/>
  <c r="AH71"/>
  <c r="AG71"/>
  <c r="AF71"/>
  <c r="AF92" s="1"/>
  <c r="AE71"/>
  <c r="AE92" s="1"/>
  <c r="AD71"/>
  <c r="AD92" s="1"/>
  <c r="AC71"/>
  <c r="AC92" s="1"/>
  <c r="AB71"/>
  <c r="AB92" s="1"/>
  <c r="AA71"/>
  <c r="AA92" s="1"/>
  <c r="X71"/>
  <c r="X92" s="1"/>
  <c r="W71"/>
  <c r="V71"/>
  <c r="U71"/>
  <c r="U92" s="1"/>
  <c r="T71"/>
  <c r="T92" s="1"/>
  <c r="S71"/>
  <c r="S92" s="1"/>
  <c r="R71"/>
  <c r="R92" s="1"/>
  <c r="Q71"/>
  <c r="Q92" s="1"/>
  <c r="P71"/>
  <c r="P92" s="1"/>
  <c r="O71"/>
  <c r="O92" s="1"/>
  <c r="L71"/>
  <c r="K71"/>
  <c r="J71"/>
  <c r="I71"/>
  <c r="I92" s="1"/>
  <c r="H71"/>
  <c r="H92" s="1"/>
  <c r="G71"/>
  <c r="G92" s="1"/>
  <c r="F71"/>
  <c r="F92" s="1"/>
  <c r="E71"/>
  <c r="E92" s="1"/>
  <c r="D71"/>
  <c r="D92" s="1"/>
  <c r="C71"/>
  <c r="C92" s="1"/>
  <c r="BQ70"/>
  <c r="BP70"/>
  <c r="BO70"/>
  <c r="BO91" s="1"/>
  <c r="BN70"/>
  <c r="BN91" s="1"/>
  <c r="BM70"/>
  <c r="BM91" s="1"/>
  <c r="BL70"/>
  <c r="BL91" s="1"/>
  <c r="BK70"/>
  <c r="BK91" s="1"/>
  <c r="BH70"/>
  <c r="BH91" s="1"/>
  <c r="BG70"/>
  <c r="BF70"/>
  <c r="BE70"/>
  <c r="BE91" s="1"/>
  <c r="BD70"/>
  <c r="BD91" s="1"/>
  <c r="BC70"/>
  <c r="BC91" s="1"/>
  <c r="BB70"/>
  <c r="BB91" s="1"/>
  <c r="BA70"/>
  <c r="BA91" s="1"/>
  <c r="AZ70"/>
  <c r="AZ91" s="1"/>
  <c r="AY70"/>
  <c r="AY91" s="1"/>
  <c r="AV70"/>
  <c r="AV91" s="1"/>
  <c r="AU70"/>
  <c r="AT70"/>
  <c r="AS70"/>
  <c r="AS91" s="1"/>
  <c r="AR70"/>
  <c r="AR91" s="1"/>
  <c r="AQ70"/>
  <c r="AQ91" s="1"/>
  <c r="AP70"/>
  <c r="AP91" s="1"/>
  <c r="AO70"/>
  <c r="AO91" s="1"/>
  <c r="AN70"/>
  <c r="AN91" s="1"/>
  <c r="AM70"/>
  <c r="AM91" s="1"/>
  <c r="AJ70"/>
  <c r="AJ91" s="1"/>
  <c r="AI70"/>
  <c r="AH70"/>
  <c r="AG70"/>
  <c r="AF70"/>
  <c r="AF91" s="1"/>
  <c r="AE70"/>
  <c r="AE91" s="1"/>
  <c r="AD70"/>
  <c r="AD91" s="1"/>
  <c r="AC70"/>
  <c r="AC91" s="1"/>
  <c r="AB70"/>
  <c r="AB91" s="1"/>
  <c r="AA70"/>
  <c r="AA91" s="1"/>
  <c r="X70"/>
  <c r="X91" s="1"/>
  <c r="W70"/>
  <c r="V70"/>
  <c r="U70"/>
  <c r="U91" s="1"/>
  <c r="T70"/>
  <c r="T91" s="1"/>
  <c r="S70"/>
  <c r="S91" s="1"/>
  <c r="R70"/>
  <c r="R91" s="1"/>
  <c r="Q70"/>
  <c r="Q91" s="1"/>
  <c r="P70"/>
  <c r="P91" s="1"/>
  <c r="O70"/>
  <c r="O91" s="1"/>
  <c r="L70"/>
  <c r="K70"/>
  <c r="J70"/>
  <c r="I70"/>
  <c r="I91" s="1"/>
  <c r="H70"/>
  <c r="H91" s="1"/>
  <c r="G70"/>
  <c r="G91" s="1"/>
  <c r="F70"/>
  <c r="F91" s="1"/>
  <c r="E70"/>
  <c r="E91" s="1"/>
  <c r="D70"/>
  <c r="D91" s="1"/>
  <c r="C70"/>
  <c r="C91" s="1"/>
  <c r="BQ69"/>
  <c r="BP69"/>
  <c r="BO69"/>
  <c r="BO90" s="1"/>
  <c r="BN69"/>
  <c r="BN90" s="1"/>
  <c r="BM69"/>
  <c r="BM90" s="1"/>
  <c r="BL69"/>
  <c r="BL90" s="1"/>
  <c r="BK69"/>
  <c r="BK90" s="1"/>
  <c r="BH69"/>
  <c r="BH90" s="1"/>
  <c r="BG69"/>
  <c r="BF69"/>
  <c r="BE69"/>
  <c r="BE90" s="1"/>
  <c r="BD69"/>
  <c r="BD90" s="1"/>
  <c r="BC69"/>
  <c r="BC90" s="1"/>
  <c r="BB69"/>
  <c r="BB90" s="1"/>
  <c r="BA69"/>
  <c r="BA90" s="1"/>
  <c r="AZ69"/>
  <c r="AZ90" s="1"/>
  <c r="AY69"/>
  <c r="AY90" s="1"/>
  <c r="AV69"/>
  <c r="AV90" s="1"/>
  <c r="AU69"/>
  <c r="AT69"/>
  <c r="AS69"/>
  <c r="AS90" s="1"/>
  <c r="AR69"/>
  <c r="AR90" s="1"/>
  <c r="AQ69"/>
  <c r="AQ90" s="1"/>
  <c r="AP69"/>
  <c r="AP90" s="1"/>
  <c r="AO69"/>
  <c r="AO90" s="1"/>
  <c r="AN69"/>
  <c r="AN90" s="1"/>
  <c r="AM69"/>
  <c r="AM90" s="1"/>
  <c r="AJ69"/>
  <c r="AJ90" s="1"/>
  <c r="AI69"/>
  <c r="AH69"/>
  <c r="AG69"/>
  <c r="AF69"/>
  <c r="AF90" s="1"/>
  <c r="AE69"/>
  <c r="AE90" s="1"/>
  <c r="AD69"/>
  <c r="AD90" s="1"/>
  <c r="AC69"/>
  <c r="AC90" s="1"/>
  <c r="AB69"/>
  <c r="AB90" s="1"/>
  <c r="AA69"/>
  <c r="AA90" s="1"/>
  <c r="X69"/>
  <c r="X90" s="1"/>
  <c r="W69"/>
  <c r="V69"/>
  <c r="U69"/>
  <c r="U90" s="1"/>
  <c r="T69"/>
  <c r="T90" s="1"/>
  <c r="S69"/>
  <c r="S90" s="1"/>
  <c r="R69"/>
  <c r="R90" s="1"/>
  <c r="Q69"/>
  <c r="Q90" s="1"/>
  <c r="P69"/>
  <c r="P90" s="1"/>
  <c r="O69"/>
  <c r="O90" s="1"/>
  <c r="L69"/>
  <c r="K69"/>
  <c r="J69"/>
  <c r="I69"/>
  <c r="I90" s="1"/>
  <c r="H69"/>
  <c r="H90" s="1"/>
  <c r="G69"/>
  <c r="G90" s="1"/>
  <c r="F69"/>
  <c r="F90" s="1"/>
  <c r="E69"/>
  <c r="E90" s="1"/>
  <c r="D69"/>
  <c r="D90" s="1"/>
  <c r="C69"/>
  <c r="C90" s="1"/>
  <c r="BQ68"/>
  <c r="BP68"/>
  <c r="BO68"/>
  <c r="BO89" s="1"/>
  <c r="BN68"/>
  <c r="BN89" s="1"/>
  <c r="BM68"/>
  <c r="BM89" s="1"/>
  <c r="BL68"/>
  <c r="BL89" s="1"/>
  <c r="BK68"/>
  <c r="BK89" s="1"/>
  <c r="BH68"/>
  <c r="BH89" s="1"/>
  <c r="BG68"/>
  <c r="BF68"/>
  <c r="BE68"/>
  <c r="BE89" s="1"/>
  <c r="BD68"/>
  <c r="BD89" s="1"/>
  <c r="BC68"/>
  <c r="BC89" s="1"/>
  <c r="BB68"/>
  <c r="BB89" s="1"/>
  <c r="BA68"/>
  <c r="BA89" s="1"/>
  <c r="AZ68"/>
  <c r="AZ89" s="1"/>
  <c r="AY68"/>
  <c r="AY89" s="1"/>
  <c r="AV68"/>
  <c r="AV89" s="1"/>
  <c r="AU68"/>
  <c r="AT68"/>
  <c r="AS68"/>
  <c r="AS89" s="1"/>
  <c r="AR68"/>
  <c r="AR89" s="1"/>
  <c r="AQ68"/>
  <c r="AQ89" s="1"/>
  <c r="AP68"/>
  <c r="AP89" s="1"/>
  <c r="AO68"/>
  <c r="AO89" s="1"/>
  <c r="AN68"/>
  <c r="AN89" s="1"/>
  <c r="AM68"/>
  <c r="AM89" s="1"/>
  <c r="AJ68"/>
  <c r="AJ89" s="1"/>
  <c r="AI68"/>
  <c r="AH68"/>
  <c r="AG68"/>
  <c r="AF68"/>
  <c r="AF89" s="1"/>
  <c r="AE68"/>
  <c r="AE89" s="1"/>
  <c r="AD68"/>
  <c r="AD89" s="1"/>
  <c r="AC68"/>
  <c r="AC89" s="1"/>
  <c r="AB68"/>
  <c r="AB89" s="1"/>
  <c r="AA68"/>
  <c r="AA89" s="1"/>
  <c r="X68"/>
  <c r="X89" s="1"/>
  <c r="W68"/>
  <c r="V68"/>
  <c r="U68"/>
  <c r="U89" s="1"/>
  <c r="T68"/>
  <c r="T89" s="1"/>
  <c r="S68"/>
  <c r="S89" s="1"/>
  <c r="R68"/>
  <c r="R89" s="1"/>
  <c r="Q68"/>
  <c r="Q89" s="1"/>
  <c r="P68"/>
  <c r="P89" s="1"/>
  <c r="O68"/>
  <c r="O89" s="1"/>
  <c r="L68"/>
  <c r="K68"/>
  <c r="J68"/>
  <c r="I68"/>
  <c r="I89" s="1"/>
  <c r="H68"/>
  <c r="H89" s="1"/>
  <c r="G68"/>
  <c r="G89" s="1"/>
  <c r="F68"/>
  <c r="F89" s="1"/>
  <c r="E68"/>
  <c r="E89" s="1"/>
  <c r="D68"/>
  <c r="D89" s="1"/>
  <c r="C68"/>
  <c r="C89" s="1"/>
  <c r="BQ67"/>
  <c r="BP67"/>
  <c r="BO67"/>
  <c r="BO88" s="1"/>
  <c r="BN67"/>
  <c r="BN88" s="1"/>
  <c r="BM67"/>
  <c r="BM88" s="1"/>
  <c r="BL67"/>
  <c r="BL88" s="1"/>
  <c r="BK67"/>
  <c r="BK88" s="1"/>
  <c r="BH67"/>
  <c r="BH88" s="1"/>
  <c r="BG67"/>
  <c r="BF67"/>
  <c r="BE67"/>
  <c r="BE88" s="1"/>
  <c r="BD67"/>
  <c r="BD88" s="1"/>
  <c r="BC67"/>
  <c r="BC88" s="1"/>
  <c r="BB67"/>
  <c r="BB88" s="1"/>
  <c r="BA67"/>
  <c r="BA88" s="1"/>
  <c r="AZ67"/>
  <c r="AZ88" s="1"/>
  <c r="AY67"/>
  <c r="AY88" s="1"/>
  <c r="AV67"/>
  <c r="AV88" s="1"/>
  <c r="AU67"/>
  <c r="AT67"/>
  <c r="AS67"/>
  <c r="AS88" s="1"/>
  <c r="AR67"/>
  <c r="AR88" s="1"/>
  <c r="AQ67"/>
  <c r="AQ88" s="1"/>
  <c r="AP67"/>
  <c r="AP88" s="1"/>
  <c r="AO67"/>
  <c r="AO88" s="1"/>
  <c r="AN67"/>
  <c r="AN88" s="1"/>
  <c r="AM67"/>
  <c r="AM88" s="1"/>
  <c r="AJ67"/>
  <c r="AJ88" s="1"/>
  <c r="AI67"/>
  <c r="AH67"/>
  <c r="AG67"/>
  <c r="AF67"/>
  <c r="AF88" s="1"/>
  <c r="AE67"/>
  <c r="AE88" s="1"/>
  <c r="AD67"/>
  <c r="AD88" s="1"/>
  <c r="AC67"/>
  <c r="AC88" s="1"/>
  <c r="AB67"/>
  <c r="AB88" s="1"/>
  <c r="AA67"/>
  <c r="AA88" s="1"/>
  <c r="X67"/>
  <c r="X88" s="1"/>
  <c r="W67"/>
  <c r="V67"/>
  <c r="U67"/>
  <c r="U88" s="1"/>
  <c r="T67"/>
  <c r="T88" s="1"/>
  <c r="S67"/>
  <c r="S88" s="1"/>
  <c r="R67"/>
  <c r="R88" s="1"/>
  <c r="Q67"/>
  <c r="Q88" s="1"/>
  <c r="P67"/>
  <c r="P88" s="1"/>
  <c r="O67"/>
  <c r="O88" s="1"/>
  <c r="L67"/>
  <c r="K67"/>
  <c r="J67"/>
  <c r="I67"/>
  <c r="I88" s="1"/>
  <c r="H67"/>
  <c r="H88" s="1"/>
  <c r="G67"/>
  <c r="G88" s="1"/>
  <c r="F67"/>
  <c r="F88" s="1"/>
  <c r="E67"/>
  <c r="E88" s="1"/>
  <c r="D67"/>
  <c r="D88" s="1"/>
  <c r="C67"/>
  <c r="C88" s="1"/>
  <c r="BQ66"/>
  <c r="BP66"/>
  <c r="BO66"/>
  <c r="BN66"/>
  <c r="BM66"/>
  <c r="BL66"/>
  <c r="BK66"/>
  <c r="BH66"/>
  <c r="BG66"/>
  <c r="BF66"/>
  <c r="BE66"/>
  <c r="BD66"/>
  <c r="BC66"/>
  <c r="BB66"/>
  <c r="BA66"/>
  <c r="AZ66"/>
  <c r="AY66"/>
  <c r="AV66"/>
  <c r="AU66"/>
  <c r="AT66"/>
  <c r="AS66"/>
  <c r="AR66"/>
  <c r="AQ66"/>
  <c r="AP66"/>
  <c r="AO66"/>
  <c r="AN66"/>
  <c r="AM66"/>
  <c r="AJ66"/>
  <c r="AI66"/>
  <c r="AH66"/>
  <c r="AG66"/>
  <c r="AF66"/>
  <c r="AE66"/>
  <c r="AD66"/>
  <c r="AC66"/>
  <c r="AB66"/>
  <c r="AA66"/>
  <c r="X66"/>
  <c r="W66"/>
  <c r="V66"/>
  <c r="U66"/>
  <c r="T66"/>
  <c r="S66"/>
  <c r="R66"/>
  <c r="Q66"/>
  <c r="P66"/>
  <c r="O66"/>
  <c r="L66"/>
  <c r="K66"/>
  <c r="J66"/>
  <c r="I66"/>
  <c r="H66"/>
  <c r="G66"/>
  <c r="F66"/>
  <c r="E66"/>
  <c r="D66"/>
  <c r="C66"/>
  <c r="BR64"/>
  <c r="BR62"/>
  <c r="BR60"/>
  <c r="BR58"/>
  <c r="BR52"/>
  <c r="BR50"/>
  <c r="BR48"/>
  <c r="BR46"/>
  <c r="BR44"/>
  <c r="BR42"/>
  <c r="BR38"/>
  <c r="BR36"/>
  <c r="BR34"/>
  <c r="BR32"/>
  <c r="BR30"/>
  <c r="BR28"/>
  <c r="BR26"/>
  <c r="BR24"/>
  <c r="BR22"/>
  <c r="BR20"/>
  <c r="BR18"/>
  <c r="BR16"/>
  <c r="BR14"/>
  <c r="BR12"/>
  <c r="BR4"/>
  <c r="BR87" l="1"/>
  <c r="P107"/>
  <c r="P109"/>
  <c r="X107"/>
  <c r="X109"/>
  <c r="E107"/>
  <c r="E109"/>
  <c r="O107"/>
  <c r="O109"/>
  <c r="AQ107"/>
  <c r="AQ109"/>
  <c r="BA107"/>
  <c r="BA109"/>
  <c r="BK107"/>
  <c r="BK109"/>
  <c r="D107"/>
  <c r="D109"/>
  <c r="AF107"/>
  <c r="AF109"/>
  <c r="AP107"/>
  <c r="AP109"/>
  <c r="AZ107"/>
  <c r="AZ109"/>
  <c r="BH107"/>
  <c r="BH109"/>
  <c r="W109"/>
  <c r="AG109"/>
  <c r="L109"/>
  <c r="V109"/>
  <c r="BB107"/>
  <c r="BB109"/>
  <c r="BL107"/>
  <c r="BL109"/>
  <c r="U107"/>
  <c r="U109"/>
  <c r="AY107"/>
  <c r="AY109"/>
  <c r="AN107"/>
  <c r="AN109"/>
  <c r="AV107"/>
  <c r="AV109"/>
  <c r="I107"/>
  <c r="I109"/>
  <c r="S107"/>
  <c r="S109"/>
  <c r="AC107"/>
  <c r="AC109"/>
  <c r="AM107"/>
  <c r="AM109"/>
  <c r="BE107"/>
  <c r="BE109"/>
  <c r="BO107"/>
  <c r="BO109"/>
  <c r="J109"/>
  <c r="AU109"/>
  <c r="AR107"/>
  <c r="AR109"/>
  <c r="AE107"/>
  <c r="AE109"/>
  <c r="AD107"/>
  <c r="AD109"/>
  <c r="H107"/>
  <c r="H109"/>
  <c r="R107"/>
  <c r="R109"/>
  <c r="AB107"/>
  <c r="AB109"/>
  <c r="AJ107"/>
  <c r="AJ109"/>
  <c r="BD107"/>
  <c r="BD109"/>
  <c r="BN107"/>
  <c r="BN109"/>
  <c r="BF109"/>
  <c r="BP109"/>
  <c r="AT109"/>
  <c r="F107"/>
  <c r="F109"/>
  <c r="C107"/>
  <c r="C109"/>
  <c r="AO107"/>
  <c r="AO109"/>
  <c r="T107"/>
  <c r="T109"/>
  <c r="G107"/>
  <c r="G109"/>
  <c r="Q107"/>
  <c r="Q109"/>
  <c r="AA107"/>
  <c r="AA109"/>
  <c r="AS107"/>
  <c r="AS109"/>
  <c r="BC107"/>
  <c r="BC109"/>
  <c r="BM107"/>
  <c r="BM109"/>
  <c r="AH109"/>
  <c r="K109"/>
  <c r="BG109"/>
  <c r="BQ109"/>
  <c r="AI109"/>
  <c r="BR83"/>
  <c r="BR109" s="1"/>
</calcChain>
</file>

<file path=xl/sharedStrings.xml><?xml version="1.0" encoding="utf-8"?>
<sst xmlns="http://schemas.openxmlformats.org/spreadsheetml/2006/main" count="4052" uniqueCount="227">
  <si>
    <t>Ф.И.О.</t>
  </si>
  <si>
    <t>Терешко А.А.</t>
  </si>
  <si>
    <t>4</t>
  </si>
  <si>
    <t>5А</t>
  </si>
  <si>
    <t>8А</t>
  </si>
  <si>
    <t>5Б</t>
  </si>
  <si>
    <t>5В</t>
  </si>
  <si>
    <t>6А</t>
  </si>
  <si>
    <t>6Б</t>
  </si>
  <si>
    <t>6В</t>
  </si>
  <si>
    <t>7А</t>
  </si>
  <si>
    <t>7Б</t>
  </si>
  <si>
    <t>8Б</t>
  </si>
  <si>
    <t>9А</t>
  </si>
  <si>
    <t>9Б</t>
  </si>
  <si>
    <t>10А</t>
  </si>
  <si>
    <t>11А</t>
  </si>
  <si>
    <t>5</t>
  </si>
  <si>
    <t>6</t>
  </si>
  <si>
    <t>7</t>
  </si>
  <si>
    <t>2Б</t>
  </si>
  <si>
    <t>3Б</t>
  </si>
  <si>
    <t>3А</t>
  </si>
  <si>
    <t>2В</t>
  </si>
  <si>
    <t>3В</t>
  </si>
  <si>
    <t>4В</t>
  </si>
  <si>
    <t>2А</t>
  </si>
  <si>
    <t>4Б</t>
  </si>
  <si>
    <t>4А</t>
  </si>
  <si>
    <t xml:space="preserve">ПЯТНИЦА </t>
  </si>
  <si>
    <t>СУББОТА</t>
  </si>
  <si>
    <t>Бандурина О.Н.</t>
  </si>
  <si>
    <t>Титова М.Н.</t>
  </si>
  <si>
    <t>Лагутина О.В.</t>
  </si>
  <si>
    <t>Шурдова Е.Б.</t>
  </si>
  <si>
    <t>Зайцева О.Н.</t>
  </si>
  <si>
    <t>Сиренко Л.М.</t>
  </si>
  <si>
    <t>Чвертка О.В.</t>
  </si>
  <si>
    <t>Пахарькова Л.Н.</t>
  </si>
  <si>
    <t>Кабаков А.М.</t>
  </si>
  <si>
    <t>Строна С.П.</t>
  </si>
  <si>
    <t>Абдулсалыкова С.З.</t>
  </si>
  <si>
    <t>Бузанакова О.Е.</t>
  </si>
  <si>
    <t>Ершова В.Е.</t>
  </si>
  <si>
    <t>Бальжанова Е.С.</t>
  </si>
  <si>
    <t>Ершов В.Г.</t>
  </si>
  <si>
    <t>Овчинников А.Е.</t>
  </si>
  <si>
    <t>Шашкова Н.А.</t>
  </si>
  <si>
    <t>Бородуля Л.М.</t>
  </si>
  <si>
    <t>Рамалданов Э.Ж.</t>
  </si>
  <si>
    <t>6/1</t>
  </si>
  <si>
    <t>7/2</t>
  </si>
  <si>
    <t>8/3</t>
  </si>
  <si>
    <t>9/4</t>
  </si>
  <si>
    <t>10/5</t>
  </si>
  <si>
    <t>1</t>
  </si>
  <si>
    <t>2</t>
  </si>
  <si>
    <t>3</t>
  </si>
  <si>
    <t>Голицина В.Н.</t>
  </si>
  <si>
    <t xml:space="preserve">ПОНЕДЕЛЬНИК </t>
  </si>
  <si>
    <t>РАСПИСАНИЕ    УРОКОВ</t>
  </si>
  <si>
    <t>Катырева С.А.</t>
  </si>
  <si>
    <t>Базарова А.Б.</t>
  </si>
  <si>
    <t>Лазукова Ю.П.</t>
  </si>
  <si>
    <t>7В</t>
  </si>
  <si>
    <t>11/6</t>
  </si>
  <si>
    <t>2Г</t>
  </si>
  <si>
    <t xml:space="preserve">ВТОРНИК </t>
  </si>
  <si>
    <t>музыка</t>
  </si>
  <si>
    <t>ИЗО</t>
  </si>
  <si>
    <t>Стрижененко А.А.</t>
  </si>
  <si>
    <t>1Б</t>
  </si>
  <si>
    <t>1В</t>
  </si>
  <si>
    <t>1А</t>
  </si>
  <si>
    <t>1Г</t>
  </si>
  <si>
    <t xml:space="preserve">СРЕДА </t>
  </si>
  <si>
    <t xml:space="preserve">ЧЕТВЕРГ </t>
  </si>
  <si>
    <t>Ковалёва Ж.А.</t>
  </si>
  <si>
    <t>Людженская О.Р.</t>
  </si>
  <si>
    <t>5Вк</t>
  </si>
  <si>
    <t>5Ак</t>
  </si>
  <si>
    <t>7Вк</t>
  </si>
  <si>
    <t>5Бк</t>
  </si>
  <si>
    <t>7Ак</t>
  </si>
  <si>
    <t>7Бк</t>
  </si>
  <si>
    <t>Будаева Т.П.</t>
  </si>
  <si>
    <t>6Вк</t>
  </si>
  <si>
    <t>7/1</t>
  </si>
  <si>
    <t>8/2</t>
  </si>
  <si>
    <t>9/3</t>
  </si>
  <si>
    <t>10/4</t>
  </si>
  <si>
    <t>11/5</t>
  </si>
  <si>
    <t>12/6</t>
  </si>
  <si>
    <t>8В</t>
  </si>
  <si>
    <t>6Г</t>
  </si>
  <si>
    <t>вакансия</t>
  </si>
  <si>
    <t>3Г</t>
  </si>
  <si>
    <t>Козлова А.С.</t>
  </si>
  <si>
    <t>англ. язык</t>
  </si>
  <si>
    <t>11Аэл</t>
  </si>
  <si>
    <t>ЧЕТВЕРГ</t>
  </si>
  <si>
    <t xml:space="preserve">ПЯТНИЦА  </t>
  </si>
  <si>
    <t>9Бэл</t>
  </si>
  <si>
    <t>9Аэл</t>
  </si>
  <si>
    <t>10Аэл</t>
  </si>
  <si>
    <t>ПОНЕДЕЛЬНИК</t>
  </si>
  <si>
    <t>9Бк</t>
  </si>
  <si>
    <t>11Аэ</t>
  </si>
  <si>
    <t>ДО</t>
  </si>
  <si>
    <t>ИО 6</t>
  </si>
  <si>
    <t>ИО 7</t>
  </si>
  <si>
    <t>ИО 8</t>
  </si>
  <si>
    <t>ИО 5</t>
  </si>
  <si>
    <t>Барабашкина Л.И.</t>
  </si>
  <si>
    <t>Орешков О.В.</t>
  </si>
  <si>
    <t>6Ак</t>
  </si>
  <si>
    <t>6Гк</t>
  </si>
  <si>
    <t>9Ак</t>
  </si>
  <si>
    <t>плат.</t>
  </si>
  <si>
    <t>курсы</t>
  </si>
  <si>
    <t>кл.час</t>
  </si>
  <si>
    <t>8Вк</t>
  </si>
  <si>
    <t>8Бк</t>
  </si>
  <si>
    <t>8Ак</t>
  </si>
  <si>
    <t>6Бк</t>
  </si>
  <si>
    <t>10/6</t>
  </si>
  <si>
    <t>Шилова Е.А.</t>
  </si>
  <si>
    <t>ОБЖ</t>
  </si>
  <si>
    <t>Шалдушкеева А.Б.</t>
  </si>
  <si>
    <t>география</t>
  </si>
  <si>
    <t>технология мальчики</t>
  </si>
  <si>
    <t>9В</t>
  </si>
  <si>
    <t>за Шашкову</t>
  </si>
  <si>
    <t>ПЯТНИЦА  2 СЕНТЯБРЯ</t>
  </si>
  <si>
    <t>4Г</t>
  </si>
  <si>
    <t>ПОНЕДЕЛЬНИК 5 СЕНТЯБРЯ</t>
  </si>
  <si>
    <t>6Ан</t>
  </si>
  <si>
    <t>6Вн</t>
  </si>
  <si>
    <t>6Бн</t>
  </si>
  <si>
    <t>ВТОРНИК 6 СЕНТЯБРЯ</t>
  </si>
  <si>
    <t>8Вн</t>
  </si>
  <si>
    <t>8Бн</t>
  </si>
  <si>
    <t>8Ан</t>
  </si>
  <si>
    <t>7Бн1</t>
  </si>
  <si>
    <t>7Ан1</t>
  </si>
  <si>
    <t>9В1</t>
  </si>
  <si>
    <t>7Ан2</t>
  </si>
  <si>
    <t>7Бн2</t>
  </si>
  <si>
    <t>ЧЕТВЕРГ 8 СЕНТЯБРЯ</t>
  </si>
  <si>
    <t>СРЕДА 7 СЕНТЯБРЯ</t>
  </si>
  <si>
    <t>ПЯТНИЦА 9 СЕНТЯБРЯ</t>
  </si>
  <si>
    <t>9Вк</t>
  </si>
  <si>
    <t>9А1</t>
  </si>
  <si>
    <t>9Б2</t>
  </si>
  <si>
    <t>9Б1</t>
  </si>
  <si>
    <t>11А1</t>
  </si>
  <si>
    <t>9А2</t>
  </si>
  <si>
    <t>7Вн2</t>
  </si>
  <si>
    <t>9В2</t>
  </si>
  <si>
    <t>11А2</t>
  </si>
  <si>
    <t>7В2-?</t>
  </si>
  <si>
    <t>СУББОТА 10 СЕНТЯБРЯ</t>
  </si>
  <si>
    <t xml:space="preserve">ВТОРНИК  </t>
  </si>
  <si>
    <t xml:space="preserve">СРЕДА  </t>
  </si>
  <si>
    <t xml:space="preserve">ЧЕТВЕРГ  </t>
  </si>
  <si>
    <t xml:space="preserve">СУББОТА  </t>
  </si>
  <si>
    <t>пл</t>
  </si>
  <si>
    <t>Соо И.В.</t>
  </si>
  <si>
    <t>Кузьменко М.В.</t>
  </si>
  <si>
    <t>0</t>
  </si>
  <si>
    <t xml:space="preserve"> </t>
  </si>
  <si>
    <t xml:space="preserve">      </t>
  </si>
  <si>
    <t>08.30-09.10</t>
  </si>
  <si>
    <t>09.20-10.00</t>
  </si>
  <si>
    <t>10.20-11.00</t>
  </si>
  <si>
    <t>11.20-12.00</t>
  </si>
  <si>
    <t>12.20-13.00</t>
  </si>
  <si>
    <t>13.10-13.50</t>
  </si>
  <si>
    <t>14.00-14.40</t>
  </si>
  <si>
    <t>15.00-15.40</t>
  </si>
  <si>
    <t>15.50-16.30</t>
  </si>
  <si>
    <t>16.40-17.20</t>
  </si>
  <si>
    <t>17.30-18.10</t>
  </si>
  <si>
    <t>5Г</t>
  </si>
  <si>
    <t>10АУ</t>
  </si>
  <si>
    <t>10АТ</t>
  </si>
  <si>
    <t>Коростик К.П.</t>
  </si>
  <si>
    <t xml:space="preserve">10А </t>
  </si>
  <si>
    <t>Ковалева Ж.А.</t>
  </si>
  <si>
    <t xml:space="preserve">11А </t>
  </si>
  <si>
    <t xml:space="preserve">ОГЭ </t>
  </si>
  <si>
    <t>инкл</t>
  </si>
  <si>
    <t>вн</t>
  </si>
  <si>
    <t>внеур</t>
  </si>
  <si>
    <t>7БФГ</t>
  </si>
  <si>
    <t>7ВФГ</t>
  </si>
  <si>
    <t>8АФГ</t>
  </si>
  <si>
    <t>8БФГ</t>
  </si>
  <si>
    <t>8ВФГ</t>
  </si>
  <si>
    <t>7АФГ</t>
  </si>
  <si>
    <t>6АФГ</t>
  </si>
  <si>
    <t>6Апроект</t>
  </si>
  <si>
    <t>6БФГ</t>
  </si>
  <si>
    <t>6ВФГ</t>
  </si>
  <si>
    <t>9Бпл</t>
  </si>
  <si>
    <t>9Впл</t>
  </si>
  <si>
    <t>8Бпл</t>
  </si>
  <si>
    <t>9Апл</t>
  </si>
  <si>
    <t>11Авн</t>
  </si>
  <si>
    <t>6Ввн</t>
  </si>
  <si>
    <t>ОГЭ</t>
  </si>
  <si>
    <t>6Бвн</t>
  </si>
  <si>
    <t>ИНД</t>
  </si>
  <si>
    <t>ЕГЭ</t>
  </si>
  <si>
    <t>10Ак</t>
  </si>
  <si>
    <t>инд</t>
  </si>
  <si>
    <t>3вн</t>
  </si>
  <si>
    <t>ВН</t>
  </si>
  <si>
    <t>егэ</t>
  </si>
  <si>
    <t>ОСЖ</t>
  </si>
  <si>
    <t>ИНСТ</t>
  </si>
  <si>
    <t>11Ак</t>
  </si>
  <si>
    <t>Шафикова А.А.</t>
  </si>
  <si>
    <t>Киютина О.Н.</t>
  </si>
  <si>
    <t>Ершова О.В.</t>
  </si>
  <si>
    <t>С 09 января</t>
  </si>
  <si>
    <t>ГЕОГРАФИЯ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</si>
</sst>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36"/>
      <name val="Times New Roman"/>
      <family val="1"/>
      <charset val="204"/>
    </font>
    <font>
      <sz val="8"/>
      <name val="Times New Roman"/>
      <family val="1"/>
      <charset val="204"/>
    </font>
    <font>
      <sz val="1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000000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indexed="64"/>
      </right>
      <top style="medium">
        <color rgb="FFFF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FF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rgb="FFFF0000"/>
      </bottom>
      <diagonal/>
    </border>
    <border>
      <left style="thin">
        <color indexed="64"/>
      </left>
      <right/>
      <top style="medium">
        <color auto="1"/>
      </top>
      <bottom style="medium">
        <color rgb="FFFF0000"/>
      </bottom>
      <diagonal/>
    </border>
    <border>
      <left/>
      <right style="thin">
        <color indexed="64"/>
      </right>
      <top style="medium">
        <color auto="1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rgb="FFFF0000"/>
      </bottom>
      <diagonal/>
    </border>
  </borders>
  <cellStyleXfs count="1">
    <xf numFmtId="0" fontId="0" fillId="0" borderId="0"/>
  </cellStyleXfs>
  <cellXfs count="638">
    <xf numFmtId="0" fontId="0" fillId="0" borderId="0" xfId="0"/>
    <xf numFmtId="0" fontId="1" fillId="0" borderId="8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49" fontId="4" fillId="0" borderId="6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left" vertical="top"/>
    </xf>
    <xf numFmtId="0" fontId="1" fillId="0" borderId="30" xfId="0" applyFont="1" applyFill="1" applyBorder="1" applyAlignment="1">
      <alignment horizontal="left" vertical="top"/>
    </xf>
    <xf numFmtId="0" fontId="1" fillId="0" borderId="33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right"/>
    </xf>
    <xf numFmtId="49" fontId="4" fillId="0" borderId="27" xfId="0" applyNumberFormat="1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right"/>
    </xf>
    <xf numFmtId="0" fontId="2" fillId="0" borderId="20" xfId="0" applyFont="1" applyFill="1" applyBorder="1"/>
    <xf numFmtId="0" fontId="2" fillId="0" borderId="37" xfId="0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0" fontId="1" fillId="0" borderId="15" xfId="0" applyFont="1" applyBorder="1" applyAlignment="1">
      <alignment horizontal="left" vertical="top"/>
    </xf>
    <xf numFmtId="0" fontId="2" fillId="0" borderId="24" xfId="0" applyFont="1" applyFill="1" applyBorder="1"/>
    <xf numFmtId="0" fontId="3" fillId="0" borderId="1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41" xfId="0" applyFont="1" applyFill="1" applyBorder="1" applyAlignment="1">
      <alignment horizontal="left" vertical="top"/>
    </xf>
    <xf numFmtId="0" fontId="1" fillId="0" borderId="42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43" xfId="0" applyFont="1" applyFill="1" applyBorder="1" applyAlignment="1">
      <alignment horizontal="left" vertical="top"/>
    </xf>
    <xf numFmtId="0" fontId="1" fillId="0" borderId="44" xfId="0" applyFont="1" applyFill="1" applyBorder="1" applyAlignment="1">
      <alignment horizontal="left" vertical="top"/>
    </xf>
    <xf numFmtId="0" fontId="1" fillId="0" borderId="45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1" fillId="0" borderId="41" xfId="0" applyFont="1" applyBorder="1" applyAlignment="1">
      <alignment horizontal="left" vertical="top"/>
    </xf>
    <xf numFmtId="0" fontId="3" fillId="0" borderId="9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10" xfId="0" applyFont="1" applyBorder="1" applyAlignment="1">
      <alignment horizontal="right"/>
    </xf>
    <xf numFmtId="0" fontId="1" fillId="0" borderId="37" xfId="0" applyFont="1" applyFill="1" applyBorder="1" applyAlignment="1">
      <alignment horizontal="left" vertical="top"/>
    </xf>
    <xf numFmtId="0" fontId="2" fillId="0" borderId="6" xfId="0" applyFont="1" applyFill="1" applyBorder="1"/>
    <xf numFmtId="49" fontId="8" fillId="0" borderId="13" xfId="0" applyNumberFormat="1" applyFont="1" applyFill="1" applyBorder="1" applyAlignment="1">
      <alignment vertical="center"/>
    </xf>
    <xf numFmtId="49" fontId="2" fillId="0" borderId="0" xfId="0" applyNumberFormat="1" applyFont="1" applyFill="1" applyBorder="1"/>
    <xf numFmtId="49" fontId="8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3" fillId="0" borderId="2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49" fontId="4" fillId="0" borderId="27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/>
    </xf>
    <xf numFmtId="49" fontId="4" fillId="3" borderId="20" xfId="0" applyNumberFormat="1" applyFont="1" applyFill="1" applyBorder="1" applyAlignment="1">
      <alignment horizontal="left" vertical="top"/>
    </xf>
    <xf numFmtId="49" fontId="4" fillId="0" borderId="6" xfId="0" applyNumberFormat="1" applyFont="1" applyBorder="1" applyAlignment="1">
      <alignment horizontal="left" vertical="top"/>
    </xf>
    <xf numFmtId="49" fontId="4" fillId="0" borderId="20" xfId="0" applyNumberFormat="1" applyFont="1" applyBorder="1" applyAlignment="1">
      <alignment horizontal="left" vertical="top"/>
    </xf>
    <xf numFmtId="0" fontId="3" fillId="2" borderId="8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3" fillId="0" borderId="17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/>
    </xf>
    <xf numFmtId="49" fontId="2" fillId="0" borderId="20" xfId="0" applyNumberFormat="1" applyFont="1" applyBorder="1" applyAlignment="1">
      <alignment horizontal="left" vertical="top"/>
    </xf>
    <xf numFmtId="0" fontId="1" fillId="0" borderId="11" xfId="0" applyFont="1" applyFill="1" applyBorder="1" applyAlignment="1">
      <alignment vertical="center"/>
    </xf>
    <xf numFmtId="0" fontId="1" fillId="0" borderId="20" xfId="0" applyFont="1" applyFill="1" applyBorder="1"/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/>
    <xf numFmtId="0" fontId="1" fillId="0" borderId="11" xfId="0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1" fillId="0" borderId="22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vertical="top"/>
    </xf>
    <xf numFmtId="49" fontId="2" fillId="0" borderId="20" xfId="0" applyNumberFormat="1" applyFont="1" applyFill="1" applyBorder="1" applyAlignment="1">
      <alignment vertical="top"/>
    </xf>
    <xf numFmtId="0" fontId="2" fillId="0" borderId="26" xfId="0" applyFont="1" applyFill="1" applyBorder="1" applyAlignment="1">
      <alignment horizontal="left" vertical="top"/>
    </xf>
    <xf numFmtId="0" fontId="2" fillId="0" borderId="37" xfId="0" applyFont="1" applyFill="1" applyBorder="1" applyAlignment="1">
      <alignment horizontal="left" vertical="top"/>
    </xf>
    <xf numFmtId="49" fontId="2" fillId="0" borderId="24" xfId="0" applyNumberFormat="1" applyFont="1" applyFill="1" applyBorder="1" applyAlignment="1">
      <alignment horizontal="left" vertical="top"/>
    </xf>
    <xf numFmtId="49" fontId="2" fillId="0" borderId="20" xfId="0" applyNumberFormat="1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1" fillId="0" borderId="24" xfId="0" applyFont="1" applyFill="1" applyBorder="1"/>
    <xf numFmtId="0" fontId="1" fillId="0" borderId="9" xfId="0" applyFont="1" applyFill="1" applyBorder="1" applyAlignment="1">
      <alignment horizontal="left" vertical="top"/>
    </xf>
    <xf numFmtId="0" fontId="3" fillId="0" borderId="9" xfId="0" applyFont="1" applyFill="1" applyBorder="1" applyAlignment="1"/>
    <xf numFmtId="0" fontId="3" fillId="0" borderId="33" xfId="0" applyFont="1" applyFill="1" applyBorder="1" applyAlignment="1"/>
    <xf numFmtId="0" fontId="3" fillId="0" borderId="5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Fill="1" applyBorder="1" applyAlignment="1"/>
    <xf numFmtId="0" fontId="3" fillId="0" borderId="34" xfId="0" applyFont="1" applyFill="1" applyBorder="1" applyAlignment="1"/>
    <xf numFmtId="0" fontId="3" fillId="0" borderId="0" xfId="0" applyFont="1" applyFill="1" applyBorder="1" applyAlignment="1"/>
    <xf numFmtId="0" fontId="7" fillId="0" borderId="40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49" fontId="4" fillId="0" borderId="28" xfId="0" applyNumberFormat="1" applyFont="1" applyFill="1" applyBorder="1" applyAlignment="1">
      <alignment horizontal="left" vertical="top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49" fontId="5" fillId="0" borderId="49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left" vertical="top"/>
    </xf>
    <xf numFmtId="0" fontId="1" fillId="2" borderId="42" xfId="0" applyFont="1" applyFill="1" applyBorder="1" applyAlignment="1">
      <alignment horizontal="left" vertical="top"/>
    </xf>
    <xf numFmtId="0" fontId="1" fillId="2" borderId="44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right"/>
    </xf>
    <xf numFmtId="0" fontId="3" fillId="2" borderId="3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horizontal="left" vertical="top"/>
    </xf>
    <xf numFmtId="0" fontId="1" fillId="2" borderId="28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34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3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1" fillId="2" borderId="24" xfId="0" applyFont="1" applyFill="1" applyBorder="1" applyAlignment="1">
      <alignment horizontal="left" vertical="top"/>
    </xf>
    <xf numFmtId="0" fontId="1" fillId="2" borderId="30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right"/>
    </xf>
    <xf numFmtId="0" fontId="3" fillId="2" borderId="7" xfId="0" applyFont="1" applyFill="1" applyBorder="1" applyAlignment="1"/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8" xfId="0" applyFont="1" applyFill="1" applyBorder="1" applyAlignment="1"/>
    <xf numFmtId="0" fontId="3" fillId="2" borderId="34" xfId="0" applyFont="1" applyFill="1" applyBorder="1" applyAlignment="1"/>
    <xf numFmtId="0" fontId="1" fillId="2" borderId="20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 vertical="top"/>
    </xf>
    <xf numFmtId="0" fontId="3" fillId="2" borderId="52" xfId="0" applyFont="1" applyFill="1" applyBorder="1" applyAlignment="1">
      <alignment horizontal="right"/>
    </xf>
    <xf numFmtId="0" fontId="3" fillId="2" borderId="39" xfId="0" applyFont="1" applyFill="1" applyBorder="1" applyAlignment="1">
      <alignment horizontal="right"/>
    </xf>
    <xf numFmtId="0" fontId="3" fillId="2" borderId="40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/>
    </xf>
    <xf numFmtId="0" fontId="1" fillId="2" borderId="45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right"/>
    </xf>
    <xf numFmtId="0" fontId="3" fillId="2" borderId="53" xfId="0" applyFont="1" applyFill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5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top"/>
    </xf>
    <xf numFmtId="0" fontId="6" fillId="0" borderId="34" xfId="0" applyFont="1" applyFill="1" applyBorder="1" applyAlignment="1">
      <alignment horizontal="right"/>
    </xf>
    <xf numFmtId="0" fontId="1" fillId="0" borderId="28" xfId="0" applyFont="1" applyFill="1" applyBorder="1"/>
    <xf numFmtId="0" fontId="1" fillId="0" borderId="28" xfId="0" applyFont="1" applyFill="1" applyBorder="1" applyAlignment="1">
      <alignment vertical="top"/>
    </xf>
    <xf numFmtId="0" fontId="1" fillId="0" borderId="20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right"/>
    </xf>
    <xf numFmtId="49" fontId="2" fillId="0" borderId="54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left" vertical="top"/>
    </xf>
    <xf numFmtId="0" fontId="10" fillId="0" borderId="10" xfId="0" applyFont="1" applyBorder="1" applyAlignment="1">
      <alignment horizontal="right"/>
    </xf>
    <xf numFmtId="0" fontId="1" fillId="3" borderId="29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/>
    </xf>
    <xf numFmtId="0" fontId="11" fillId="0" borderId="40" xfId="0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1" fillId="0" borderId="55" xfId="0" applyFont="1" applyFill="1" applyBorder="1" applyAlignment="1">
      <alignment horizontal="left" vertical="top"/>
    </xf>
    <xf numFmtId="0" fontId="1" fillId="2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57" xfId="0" applyFont="1" applyFill="1" applyBorder="1" applyAlignment="1">
      <alignment horizontal="left" vertical="top"/>
    </xf>
    <xf numFmtId="0" fontId="1" fillId="0" borderId="58" xfId="0" applyFont="1" applyFill="1" applyBorder="1" applyAlignment="1">
      <alignment horizontal="left" vertical="top"/>
    </xf>
    <xf numFmtId="0" fontId="1" fillId="0" borderId="59" xfId="0" applyFont="1" applyFill="1" applyBorder="1" applyAlignment="1">
      <alignment horizontal="left" vertical="top"/>
    </xf>
    <xf numFmtId="0" fontId="2" fillId="0" borderId="56" xfId="0" applyFont="1" applyFill="1" applyBorder="1"/>
    <xf numFmtId="0" fontId="2" fillId="0" borderId="56" xfId="0" applyFont="1" applyFill="1" applyBorder="1" applyAlignment="1">
      <alignment horizontal="right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top"/>
    </xf>
    <xf numFmtId="0" fontId="1" fillId="3" borderId="15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/>
    <xf numFmtId="49" fontId="8" fillId="0" borderId="23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left"/>
    </xf>
    <xf numFmtId="49" fontId="2" fillId="0" borderId="25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/>
    <xf numFmtId="0" fontId="1" fillId="0" borderId="9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49" fontId="4" fillId="0" borderId="55" xfId="0" applyNumberFormat="1" applyFont="1" applyBorder="1" applyAlignment="1">
      <alignment horizontal="left" vertical="top"/>
    </xf>
    <xf numFmtId="49" fontId="4" fillId="0" borderId="58" xfId="0" applyNumberFormat="1" applyFont="1" applyBorder="1" applyAlignment="1">
      <alignment horizontal="left" vertical="top"/>
    </xf>
    <xf numFmtId="0" fontId="4" fillId="0" borderId="57" xfId="0" applyFont="1" applyFill="1" applyBorder="1" applyAlignment="1">
      <alignment horizontal="left" vertical="top"/>
    </xf>
    <xf numFmtId="0" fontId="4" fillId="0" borderId="55" xfId="0" applyFont="1" applyFill="1" applyBorder="1" applyAlignment="1">
      <alignment horizontal="left" vertical="top"/>
    </xf>
    <xf numFmtId="0" fontId="9" fillId="0" borderId="40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5" xfId="0" applyFont="1" applyBorder="1" applyAlignment="1">
      <alignment horizontal="left" vertical="top"/>
    </xf>
    <xf numFmtId="49" fontId="1" fillId="0" borderId="0" xfId="0" applyNumberFormat="1" applyFont="1" applyFill="1" applyBorder="1"/>
    <xf numFmtId="0" fontId="1" fillId="0" borderId="14" xfId="0" applyFont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9" fillId="0" borderId="40" xfId="0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top"/>
    </xf>
    <xf numFmtId="49" fontId="5" fillId="0" borderId="61" xfId="0" applyNumberFormat="1" applyFont="1" applyFill="1" applyBorder="1" applyAlignment="1">
      <alignment horizontal="center" vertical="center"/>
    </xf>
    <xf numFmtId="49" fontId="4" fillId="0" borderId="56" xfId="0" applyNumberFormat="1" applyFont="1" applyBorder="1" applyAlignment="1">
      <alignment horizontal="left" vertical="top"/>
    </xf>
    <xf numFmtId="0" fontId="3" fillId="0" borderId="21" xfId="0" applyFont="1" applyFill="1" applyBorder="1" applyAlignment="1">
      <alignment horizontal="left"/>
    </xf>
    <xf numFmtId="0" fontId="1" fillId="0" borderId="6" xfId="0" applyFont="1" applyFill="1" applyBorder="1" applyAlignment="1">
      <alignment vertical="top"/>
    </xf>
    <xf numFmtId="0" fontId="2" fillId="0" borderId="15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 vertical="top"/>
    </xf>
    <xf numFmtId="49" fontId="4" fillId="0" borderId="67" xfId="0" applyNumberFormat="1" applyFont="1" applyBorder="1" applyAlignment="1">
      <alignment horizontal="left" vertical="top"/>
    </xf>
    <xf numFmtId="49" fontId="4" fillId="0" borderId="61" xfId="0" applyNumberFormat="1" applyFont="1" applyBorder="1" applyAlignment="1">
      <alignment horizontal="left" vertical="top"/>
    </xf>
    <xf numFmtId="49" fontId="4" fillId="4" borderId="2" xfId="0" applyNumberFormat="1" applyFont="1" applyFill="1" applyBorder="1" applyAlignment="1">
      <alignment horizontal="left" vertical="top"/>
    </xf>
    <xf numFmtId="0" fontId="1" fillId="4" borderId="42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8" xfId="0" applyFont="1" applyFill="1" applyBorder="1" applyAlignment="1"/>
    <xf numFmtId="0" fontId="3" fillId="4" borderId="3" xfId="0" applyFont="1" applyFill="1" applyBorder="1" applyAlignment="1">
      <alignment horizontal="right"/>
    </xf>
    <xf numFmtId="0" fontId="3" fillId="4" borderId="39" xfId="0" applyFont="1" applyFill="1" applyBorder="1" applyAlignment="1">
      <alignment horizontal="right"/>
    </xf>
    <xf numFmtId="0" fontId="1" fillId="0" borderId="43" xfId="0" applyFont="1" applyBorder="1" applyAlignment="1">
      <alignment horizontal="left" vertical="top"/>
    </xf>
    <xf numFmtId="0" fontId="3" fillId="0" borderId="19" xfId="0" applyFont="1" applyBorder="1" applyAlignment="1">
      <alignment horizontal="right"/>
    </xf>
    <xf numFmtId="0" fontId="1" fillId="2" borderId="23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left" vertical="top"/>
    </xf>
    <xf numFmtId="0" fontId="1" fillId="4" borderId="2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top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top"/>
    </xf>
    <xf numFmtId="49" fontId="5" fillId="0" borderId="49" xfId="0" applyNumberFormat="1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" fillId="0" borderId="29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54" xfId="0" applyNumberFormat="1" applyFont="1" applyBorder="1" applyAlignment="1">
      <alignment horizontal="left" vertical="top"/>
    </xf>
    <xf numFmtId="0" fontId="3" fillId="0" borderId="32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right"/>
    </xf>
    <xf numFmtId="0" fontId="1" fillId="0" borderId="1" xfId="0" applyFont="1" applyFill="1" applyBorder="1" applyAlignment="1">
      <alignment vertical="top"/>
    </xf>
    <xf numFmtId="49" fontId="4" fillId="0" borderId="28" xfId="0" applyNumberFormat="1" applyFont="1" applyFill="1" applyBorder="1" applyAlignment="1">
      <alignment horizontal="center" vertical="top"/>
    </xf>
    <xf numFmtId="0" fontId="3" fillId="0" borderId="65" xfId="0" applyFont="1" applyFill="1" applyBorder="1" applyAlignment="1">
      <alignment horizontal="right"/>
    </xf>
    <xf numFmtId="0" fontId="3" fillId="0" borderId="66" xfId="0" applyFont="1" applyFill="1" applyBorder="1" applyAlignment="1">
      <alignment horizontal="right"/>
    </xf>
    <xf numFmtId="0" fontId="1" fillId="0" borderId="66" xfId="0" applyFont="1" applyFill="1" applyBorder="1" applyAlignment="1">
      <alignment horizontal="left"/>
    </xf>
    <xf numFmtId="0" fontId="3" fillId="0" borderId="66" xfId="0" applyFont="1" applyFill="1" applyBorder="1" applyAlignment="1"/>
    <xf numFmtId="0" fontId="2" fillId="0" borderId="9" xfId="0" applyFont="1" applyFill="1" applyBorder="1" applyAlignment="1"/>
    <xf numFmtId="0" fontId="2" fillId="0" borderId="9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" fillId="0" borderId="68" xfId="0" applyFont="1" applyFill="1" applyBorder="1" applyAlignment="1">
      <alignment horizontal="right"/>
    </xf>
    <xf numFmtId="49" fontId="2" fillId="0" borderId="40" xfId="0" applyNumberFormat="1" applyFont="1" applyFill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2" borderId="55" xfId="0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3" fillId="5" borderId="0" xfId="0" applyFont="1" applyFill="1" applyBorder="1" applyAlignment="1">
      <alignment horizontal="right"/>
    </xf>
    <xf numFmtId="0" fontId="1" fillId="5" borderId="4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9" fillId="0" borderId="40" xfId="0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top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top"/>
    </xf>
    <xf numFmtId="49" fontId="5" fillId="0" borderId="49" xfId="0" applyNumberFormat="1" applyFont="1" applyFill="1" applyBorder="1" applyAlignment="1">
      <alignment horizontal="center" vertical="top"/>
    </xf>
    <xf numFmtId="0" fontId="1" fillId="2" borderId="23" xfId="0" applyFont="1" applyFill="1" applyBorder="1"/>
    <xf numFmtId="0" fontId="10" fillId="6" borderId="8" xfId="0" applyFont="1" applyFill="1" applyBorder="1" applyAlignment="1">
      <alignment horizontal="right"/>
    </xf>
    <xf numFmtId="0" fontId="1" fillId="2" borderId="27" xfId="0" applyFont="1" applyFill="1" applyBorder="1" applyAlignment="1">
      <alignment horizontal="left" vertical="top"/>
    </xf>
    <xf numFmtId="0" fontId="3" fillId="2" borderId="31" xfId="0" applyFont="1" applyFill="1" applyBorder="1" applyAlignment="1">
      <alignment horizontal="right"/>
    </xf>
    <xf numFmtId="0" fontId="3" fillId="2" borderId="33" xfId="0" applyFont="1" applyFill="1" applyBorder="1" applyAlignment="1">
      <alignment horizontal="right"/>
    </xf>
    <xf numFmtId="0" fontId="1" fillId="2" borderId="29" xfId="0" applyFont="1" applyFill="1" applyBorder="1" applyAlignment="1">
      <alignment horizontal="left" vertical="top"/>
    </xf>
    <xf numFmtId="0" fontId="1" fillId="0" borderId="70" xfId="0" applyFont="1" applyFill="1" applyBorder="1" applyAlignment="1">
      <alignment horizontal="left" vertical="top"/>
    </xf>
    <xf numFmtId="0" fontId="9" fillId="0" borderId="40" xfId="0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top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top"/>
    </xf>
    <xf numFmtId="49" fontId="5" fillId="0" borderId="49" xfId="0" applyNumberFormat="1" applyFont="1" applyFill="1" applyBorder="1" applyAlignment="1">
      <alignment horizontal="center" vertical="top"/>
    </xf>
    <xf numFmtId="49" fontId="4" fillId="5" borderId="60" xfId="0" applyNumberFormat="1" applyFont="1" applyFill="1" applyBorder="1" applyAlignment="1">
      <alignment horizontal="left" vertical="top"/>
    </xf>
    <xf numFmtId="0" fontId="3" fillId="5" borderId="31" xfId="0" applyFont="1" applyFill="1" applyBorder="1" applyAlignment="1">
      <alignment horizontal="right"/>
    </xf>
    <xf numFmtId="0" fontId="1" fillId="5" borderId="27" xfId="0" applyFont="1" applyFill="1" applyBorder="1" applyAlignment="1">
      <alignment horizontal="left" vertical="top"/>
    </xf>
    <xf numFmtId="0" fontId="3" fillId="5" borderId="33" xfId="0" applyFont="1" applyFill="1" applyBorder="1" applyAlignment="1">
      <alignment horizontal="right"/>
    </xf>
    <xf numFmtId="0" fontId="1" fillId="5" borderId="29" xfId="0" applyFont="1" applyFill="1" applyBorder="1" applyAlignment="1">
      <alignment horizontal="left" vertical="top"/>
    </xf>
    <xf numFmtId="0" fontId="1" fillId="5" borderId="11" xfId="0" applyFont="1" applyFill="1" applyBorder="1" applyAlignment="1">
      <alignment horizontal="left" vertical="top"/>
    </xf>
    <xf numFmtId="0" fontId="1" fillId="5" borderId="33" xfId="0" applyFont="1" applyFill="1" applyBorder="1" applyAlignment="1">
      <alignment horizontal="left" vertical="top"/>
    </xf>
    <xf numFmtId="0" fontId="3" fillId="5" borderId="35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right"/>
    </xf>
    <xf numFmtId="0" fontId="3" fillId="5" borderId="33" xfId="0" applyFont="1" applyFill="1" applyBorder="1" applyAlignment="1"/>
    <xf numFmtId="0" fontId="1" fillId="5" borderId="37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right"/>
    </xf>
    <xf numFmtId="0" fontId="3" fillId="5" borderId="50" xfId="0" applyFont="1" applyFill="1" applyBorder="1" applyAlignment="1">
      <alignment horizontal="right"/>
    </xf>
    <xf numFmtId="0" fontId="1" fillId="5" borderId="6" xfId="0" applyFont="1" applyFill="1" applyBorder="1" applyAlignment="1">
      <alignment horizontal="left" vertical="top"/>
    </xf>
    <xf numFmtId="0" fontId="3" fillId="5" borderId="5" xfId="0" applyFont="1" applyFill="1" applyBorder="1" applyAlignment="1"/>
    <xf numFmtId="0" fontId="1" fillId="5" borderId="1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right"/>
    </xf>
    <xf numFmtId="0" fontId="1" fillId="5" borderId="20" xfId="0" applyFont="1" applyFill="1" applyBorder="1" applyAlignment="1">
      <alignment horizontal="left" vertical="top"/>
    </xf>
    <xf numFmtId="0" fontId="1" fillId="5" borderId="28" xfId="0" applyFont="1" applyFill="1" applyBorder="1" applyAlignment="1">
      <alignment horizontal="left" vertical="top"/>
    </xf>
    <xf numFmtId="0" fontId="3" fillId="5" borderId="34" xfId="0" applyFont="1" applyFill="1" applyBorder="1" applyAlignment="1">
      <alignment horizontal="right"/>
    </xf>
    <xf numFmtId="49" fontId="4" fillId="0" borderId="69" xfId="0" applyNumberFormat="1" applyFont="1" applyBorder="1" applyAlignment="1">
      <alignment horizontal="left" vertical="top"/>
    </xf>
    <xf numFmtId="0" fontId="1" fillId="0" borderId="16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top"/>
    </xf>
    <xf numFmtId="0" fontId="1" fillId="3" borderId="27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right"/>
    </xf>
    <xf numFmtId="0" fontId="1" fillId="2" borderId="33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right"/>
    </xf>
    <xf numFmtId="0" fontId="3" fillId="2" borderId="35" xfId="0" applyFont="1" applyFill="1" applyBorder="1" applyAlignment="1">
      <alignment horizontal="right"/>
    </xf>
    <xf numFmtId="0" fontId="1" fillId="2" borderId="37" xfId="0" applyFont="1" applyFill="1" applyBorder="1" applyAlignment="1">
      <alignment horizontal="left" vertical="top"/>
    </xf>
    <xf numFmtId="0" fontId="3" fillId="2" borderId="33" xfId="0" applyFont="1" applyFill="1" applyBorder="1" applyAlignment="1"/>
    <xf numFmtId="0" fontId="1" fillId="4" borderId="27" xfId="0" applyFont="1" applyFill="1" applyBorder="1" applyAlignment="1">
      <alignment horizontal="left" vertical="top"/>
    </xf>
    <xf numFmtId="0" fontId="3" fillId="4" borderId="33" xfId="0" applyFont="1" applyFill="1" applyBorder="1" applyAlignment="1">
      <alignment horizontal="right"/>
    </xf>
    <xf numFmtId="0" fontId="1" fillId="2" borderId="29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right"/>
    </xf>
    <xf numFmtId="0" fontId="1" fillId="5" borderId="15" xfId="0" applyFont="1" applyFill="1" applyBorder="1" applyAlignment="1">
      <alignment horizontal="left" vertical="top"/>
    </xf>
    <xf numFmtId="0" fontId="1" fillId="5" borderId="16" xfId="0" applyFont="1" applyFill="1" applyBorder="1" applyAlignment="1">
      <alignment horizontal="left" vertical="top"/>
    </xf>
    <xf numFmtId="0" fontId="3" fillId="5" borderId="18" xfId="0" applyFont="1" applyFill="1" applyBorder="1" applyAlignment="1">
      <alignment horizontal="right"/>
    </xf>
    <xf numFmtId="0" fontId="3" fillId="5" borderId="10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0" fillId="5" borderId="10" xfId="0" applyFont="1" applyFill="1" applyBorder="1" applyAlignment="1">
      <alignment horizontal="right"/>
    </xf>
    <xf numFmtId="0" fontId="1" fillId="2" borderId="66" xfId="0" applyFont="1" applyFill="1" applyBorder="1" applyAlignment="1">
      <alignment horizontal="left" vertical="top"/>
    </xf>
    <xf numFmtId="0" fontId="1" fillId="4" borderId="28" xfId="0" applyFont="1" applyFill="1" applyBorder="1" applyAlignment="1">
      <alignment horizontal="left" vertical="top"/>
    </xf>
    <xf numFmtId="0" fontId="3" fillId="4" borderId="34" xfId="0" applyFont="1" applyFill="1" applyBorder="1" applyAlignment="1">
      <alignment horizontal="right"/>
    </xf>
    <xf numFmtId="0" fontId="3" fillId="0" borderId="32" xfId="0" applyFont="1" applyFill="1" applyBorder="1" applyAlignment="1"/>
    <xf numFmtId="0" fontId="1" fillId="0" borderId="55" xfId="0" applyFont="1" applyFill="1" applyBorder="1" applyAlignment="1">
      <alignment horizontal="left"/>
    </xf>
    <xf numFmtId="0" fontId="1" fillId="0" borderId="45" xfId="0" applyFont="1" applyBorder="1" applyAlignment="1">
      <alignment horizontal="left" vertical="top"/>
    </xf>
    <xf numFmtId="0" fontId="1" fillId="7" borderId="15" xfId="0" applyFont="1" applyFill="1" applyBorder="1" applyAlignment="1">
      <alignment horizontal="left" vertical="top"/>
    </xf>
    <xf numFmtId="0" fontId="3" fillId="4" borderId="19" xfId="0" applyFont="1" applyFill="1" applyBorder="1" applyAlignment="1">
      <alignment horizontal="right"/>
    </xf>
    <xf numFmtId="0" fontId="10" fillId="7" borderId="10" xfId="0" applyFont="1" applyFill="1" applyBorder="1" applyAlignment="1">
      <alignment horizontal="right"/>
    </xf>
    <xf numFmtId="0" fontId="1" fillId="0" borderId="24" xfId="0" applyFont="1" applyFill="1" applyBorder="1" applyAlignment="1">
      <alignment vertical="top"/>
    </xf>
    <xf numFmtId="49" fontId="2" fillId="8" borderId="0" xfId="0" applyNumberFormat="1" applyFont="1" applyFill="1" applyBorder="1" applyAlignment="1">
      <alignment horizontal="right"/>
    </xf>
    <xf numFmtId="0" fontId="1" fillId="8" borderId="55" xfId="0" applyFont="1" applyFill="1" applyBorder="1" applyAlignment="1">
      <alignment horizontal="left"/>
    </xf>
    <xf numFmtId="0" fontId="2" fillId="2" borderId="37" xfId="0" applyFont="1" applyFill="1" applyBorder="1" applyAlignment="1">
      <alignment vertical="center"/>
    </xf>
    <xf numFmtId="49" fontId="2" fillId="2" borderId="20" xfId="0" applyNumberFormat="1" applyFont="1" applyFill="1" applyBorder="1" applyAlignment="1">
      <alignment vertical="center"/>
    </xf>
    <xf numFmtId="0" fontId="1" fillId="2" borderId="55" xfId="0" applyFont="1" applyFill="1" applyBorder="1" applyAlignment="1">
      <alignment horizontal="left"/>
    </xf>
    <xf numFmtId="0" fontId="2" fillId="2" borderId="24" xfId="0" applyFont="1" applyFill="1" applyBorder="1"/>
    <xf numFmtId="0" fontId="12" fillId="0" borderId="6" xfId="0" applyFont="1" applyFill="1" applyBorder="1" applyAlignment="1">
      <alignment horizontal="left" vertical="top"/>
    </xf>
    <xf numFmtId="0" fontId="12" fillId="0" borderId="27" xfId="0" applyFont="1" applyFill="1" applyBorder="1" applyAlignment="1">
      <alignment horizontal="left" vertical="top"/>
    </xf>
    <xf numFmtId="0" fontId="12" fillId="2" borderId="6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" fillId="8" borderId="6" xfId="0" applyFont="1" applyFill="1" applyBorder="1" applyAlignment="1">
      <alignment horizontal="left" vertical="top"/>
    </xf>
    <xf numFmtId="0" fontId="3" fillId="8" borderId="8" xfId="0" applyFont="1" applyFill="1" applyBorder="1" applyAlignment="1">
      <alignment horizontal="right"/>
    </xf>
    <xf numFmtId="0" fontId="1" fillId="8" borderId="20" xfId="0" applyFont="1" applyFill="1" applyBorder="1" applyAlignment="1">
      <alignment horizontal="left" vertical="top"/>
    </xf>
    <xf numFmtId="0" fontId="3" fillId="8" borderId="0" xfId="0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20" xfId="0" applyFont="1" applyFill="1" applyBorder="1"/>
    <xf numFmtId="0" fontId="3" fillId="0" borderId="3" xfId="0" applyFont="1" applyFill="1" applyBorder="1" applyAlignment="1"/>
    <xf numFmtId="0" fontId="1" fillId="0" borderId="59" xfId="0" applyFont="1" applyFill="1" applyBorder="1" applyAlignment="1">
      <alignment horizontal="left"/>
    </xf>
    <xf numFmtId="0" fontId="1" fillId="2" borderId="59" xfId="0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 vertical="top"/>
    </xf>
    <xf numFmtId="0" fontId="1" fillId="0" borderId="33" xfId="0" applyFont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left" vertical="top"/>
    </xf>
    <xf numFmtId="0" fontId="3" fillId="5" borderId="8" xfId="0" applyFont="1" applyFill="1" applyBorder="1" applyAlignment="1"/>
    <xf numFmtId="0" fontId="1" fillId="2" borderId="24" xfId="0" applyFont="1" applyFill="1" applyBorder="1" applyAlignment="1">
      <alignment vertical="top"/>
    </xf>
    <xf numFmtId="49" fontId="2" fillId="2" borderId="71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top"/>
    </xf>
    <xf numFmtId="0" fontId="2" fillId="2" borderId="29" xfId="0" applyFont="1" applyFill="1" applyBorder="1"/>
    <xf numFmtId="0" fontId="1" fillId="0" borderId="71" xfId="0" applyFont="1" applyFill="1" applyBorder="1" applyAlignment="1">
      <alignment horizontal="left" vertical="top"/>
    </xf>
    <xf numFmtId="0" fontId="2" fillId="0" borderId="15" xfId="0" applyFont="1" applyFill="1" applyBorder="1"/>
    <xf numFmtId="0" fontId="1" fillId="0" borderId="54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6" borderId="24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right"/>
    </xf>
    <xf numFmtId="0" fontId="2" fillId="2" borderId="37" xfId="0" applyFont="1" applyFill="1" applyBorder="1" applyAlignment="1">
      <alignment horizontal="left" vertical="top"/>
    </xf>
    <xf numFmtId="49" fontId="2" fillId="2" borderId="24" xfId="0" applyNumberFormat="1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26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1" fillId="0" borderId="6" xfId="0" applyFont="1" applyFill="1" applyBorder="1"/>
    <xf numFmtId="0" fontId="2" fillId="2" borderId="9" xfId="0" applyFont="1" applyFill="1" applyBorder="1" applyAlignment="1"/>
    <xf numFmtId="0" fontId="2" fillId="2" borderId="0" xfId="0" applyFont="1" applyFill="1" applyBorder="1" applyAlignment="1"/>
    <xf numFmtId="49" fontId="2" fillId="2" borderId="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49" fontId="4" fillId="2" borderId="27" xfId="0" applyNumberFormat="1" applyFont="1" applyFill="1" applyBorder="1" applyAlignment="1">
      <alignment horizontal="left" vertical="top"/>
    </xf>
    <xf numFmtId="49" fontId="13" fillId="0" borderId="20" xfId="0" applyNumberFormat="1" applyFont="1" applyFill="1" applyBorder="1"/>
    <xf numFmtId="0" fontId="1" fillId="0" borderId="9" xfId="0" applyFont="1" applyFill="1" applyBorder="1"/>
    <xf numFmtId="0" fontId="3" fillId="0" borderId="10" xfId="0" applyFont="1" applyFill="1" applyBorder="1" applyAlignment="1"/>
    <xf numFmtId="49" fontId="13" fillId="0" borderId="72" xfId="0" applyNumberFormat="1" applyFont="1" applyFill="1" applyBorder="1" applyAlignment="1">
      <alignment vertical="center"/>
    </xf>
    <xf numFmtId="49" fontId="13" fillId="0" borderId="63" xfId="0" applyNumberFormat="1" applyFont="1" applyFill="1" applyBorder="1" applyAlignment="1">
      <alignment vertical="center"/>
    </xf>
    <xf numFmtId="49" fontId="13" fillId="2" borderId="60" xfId="0" applyNumberFormat="1" applyFont="1" applyFill="1" applyBorder="1" applyAlignment="1">
      <alignment horizontal="left" vertical="top" wrapText="1"/>
    </xf>
    <xf numFmtId="49" fontId="13" fillId="0" borderId="73" xfId="0" applyNumberFormat="1" applyFont="1" applyBorder="1" applyAlignment="1">
      <alignment horizontal="left" vertical="top" wrapText="1"/>
    </xf>
    <xf numFmtId="49" fontId="13" fillId="2" borderId="73" xfId="0" applyNumberFormat="1" applyFont="1" applyFill="1" applyBorder="1" applyAlignment="1">
      <alignment horizontal="left" vertical="top" wrapText="1"/>
    </xf>
    <xf numFmtId="49" fontId="13" fillId="3" borderId="69" xfId="0" applyNumberFormat="1" applyFont="1" applyFill="1" applyBorder="1" applyAlignment="1">
      <alignment horizontal="left" vertical="top" wrapText="1"/>
    </xf>
    <xf numFmtId="49" fontId="13" fillId="0" borderId="61" xfId="0" applyNumberFormat="1" applyFont="1" applyBorder="1" applyAlignment="1">
      <alignment horizontal="left" vertical="top" wrapText="1"/>
    </xf>
    <xf numFmtId="49" fontId="13" fillId="0" borderId="69" xfId="0" applyNumberFormat="1" applyFont="1" applyBorder="1" applyAlignment="1">
      <alignment horizontal="left" vertical="top" wrapText="1"/>
    </xf>
    <xf numFmtId="49" fontId="13" fillId="0" borderId="60" xfId="0" applyNumberFormat="1" applyFont="1" applyFill="1" applyBorder="1" applyAlignment="1">
      <alignment horizontal="center" vertical="top" wrapText="1"/>
    </xf>
    <xf numFmtId="49" fontId="13" fillId="0" borderId="61" xfId="0" applyNumberFormat="1" applyFont="1" applyFill="1" applyBorder="1" applyAlignment="1">
      <alignment horizontal="center" vertical="top" wrapText="1"/>
    </xf>
    <xf numFmtId="49" fontId="13" fillId="0" borderId="62" xfId="0" applyNumberFormat="1" applyFont="1" applyFill="1" applyBorder="1" applyAlignment="1">
      <alignment horizontal="center" vertical="top" wrapText="1"/>
    </xf>
    <xf numFmtId="0" fontId="1" fillId="0" borderId="42" xfId="0" applyFont="1" applyFill="1" applyBorder="1"/>
    <xf numFmtId="0" fontId="3" fillId="2" borderId="10" xfId="0" applyFont="1" applyFill="1" applyBorder="1" applyAlignment="1"/>
    <xf numFmtId="0" fontId="1" fillId="0" borderId="20" xfId="0" applyFont="1" applyBorder="1" applyAlignment="1">
      <alignment horizontal="left" vertical="top"/>
    </xf>
    <xf numFmtId="0" fontId="3" fillId="5" borderId="60" xfId="0" applyFont="1" applyFill="1" applyBorder="1" applyAlignment="1">
      <alignment horizontal="right"/>
    </xf>
    <xf numFmtId="0" fontId="3" fillId="0" borderId="61" xfId="0" applyFont="1" applyFill="1" applyBorder="1" applyAlignment="1">
      <alignment horizontal="right"/>
    </xf>
    <xf numFmtId="0" fontId="3" fillId="2" borderId="61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right"/>
    </xf>
    <xf numFmtId="0" fontId="3" fillId="0" borderId="69" xfId="0" applyFont="1" applyFill="1" applyBorder="1" applyAlignment="1">
      <alignment horizontal="right"/>
    </xf>
    <xf numFmtId="0" fontId="3" fillId="2" borderId="63" xfId="0" applyFont="1" applyFill="1" applyBorder="1" applyAlignment="1">
      <alignment horizontal="right"/>
    </xf>
    <xf numFmtId="0" fontId="3" fillId="0" borderId="60" xfId="0" applyFont="1" applyFill="1" applyBorder="1" applyAlignment="1">
      <alignment horizontal="right"/>
    </xf>
    <xf numFmtId="0" fontId="3" fillId="0" borderId="62" xfId="0" applyFont="1" applyFill="1" applyBorder="1" applyAlignment="1">
      <alignment horizontal="right"/>
    </xf>
    <xf numFmtId="49" fontId="2" fillId="0" borderId="21" xfId="0" applyNumberFormat="1" applyFont="1" applyFill="1" applyBorder="1" applyAlignment="1"/>
    <xf numFmtId="0" fontId="3" fillId="5" borderId="31" xfId="0" applyFont="1" applyFill="1" applyBorder="1" applyAlignment="1"/>
    <xf numFmtId="0" fontId="3" fillId="2" borderId="21" xfId="0" applyFont="1" applyFill="1" applyBorder="1" applyAlignment="1"/>
    <xf numFmtId="0" fontId="3" fillId="2" borderId="3" xfId="0" applyFont="1" applyFill="1" applyBorder="1" applyAlignment="1"/>
    <xf numFmtId="0" fontId="3" fillId="0" borderId="4" xfId="0" applyFont="1" applyFill="1" applyBorder="1" applyAlignment="1"/>
    <xf numFmtId="0" fontId="3" fillId="0" borderId="31" xfId="0" applyFont="1" applyFill="1" applyBorder="1" applyAlignment="1"/>
    <xf numFmtId="0" fontId="3" fillId="0" borderId="10" xfId="0" applyFont="1" applyBorder="1" applyAlignment="1"/>
    <xf numFmtId="0" fontId="3" fillId="0" borderId="12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1" fillId="0" borderId="66" xfId="0" applyFont="1" applyFill="1" applyBorder="1" applyAlignment="1">
      <alignment horizontal="left" vertical="top"/>
    </xf>
    <xf numFmtId="0" fontId="3" fillId="9" borderId="10" xfId="0" applyFont="1" applyFill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" fillId="2" borderId="0" xfId="0" applyFont="1" applyFill="1" applyBorder="1" applyAlignment="1">
      <alignment vertical="top"/>
    </xf>
    <xf numFmtId="0" fontId="10" fillId="0" borderId="7" xfId="0" applyFont="1" applyFill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49" fontId="4" fillId="0" borderId="22" xfId="0" applyNumberFormat="1" applyFont="1" applyBorder="1" applyAlignment="1">
      <alignment horizontal="left" vertical="top"/>
    </xf>
    <xf numFmtId="49" fontId="5" fillId="0" borderId="69" xfId="0" applyNumberFormat="1" applyFont="1" applyFill="1" applyBorder="1" applyAlignment="1">
      <alignment horizontal="center" vertical="top"/>
    </xf>
    <xf numFmtId="0" fontId="3" fillId="0" borderId="73" xfId="0" applyFont="1" applyFill="1" applyBorder="1" applyAlignment="1">
      <alignment horizontal="right"/>
    </xf>
    <xf numFmtId="0" fontId="1" fillId="0" borderId="14" xfId="0" applyFont="1" applyFill="1" applyBorder="1"/>
    <xf numFmtId="49" fontId="4" fillId="0" borderId="1" xfId="0" applyNumberFormat="1" applyFont="1" applyFill="1" applyBorder="1" applyAlignment="1">
      <alignment horizontal="left" vertical="top"/>
    </xf>
    <xf numFmtId="49" fontId="4" fillId="0" borderId="57" xfId="0" applyNumberFormat="1" applyFont="1" applyFill="1" applyBorder="1" applyAlignment="1">
      <alignment horizontal="left" vertical="top"/>
    </xf>
    <xf numFmtId="0" fontId="1" fillId="6" borderId="1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vertical="top"/>
    </xf>
    <xf numFmtId="0" fontId="1" fillId="2" borderId="1" xfId="0" applyFont="1" applyFill="1" applyBorder="1"/>
    <xf numFmtId="0" fontId="1" fillId="0" borderId="74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/>
    </xf>
    <xf numFmtId="0" fontId="3" fillId="5" borderId="21" xfId="0" applyFont="1" applyFill="1" applyBorder="1" applyAlignment="1">
      <alignment horizontal="right"/>
    </xf>
    <xf numFmtId="0" fontId="1" fillId="5" borderId="24" xfId="0" applyFont="1" applyFill="1" applyBorder="1" applyAlignment="1">
      <alignment horizontal="left" vertical="top"/>
    </xf>
    <xf numFmtId="0" fontId="3" fillId="5" borderId="25" xfId="0" applyFont="1" applyFill="1" applyBorder="1" applyAlignment="1">
      <alignment horizontal="right"/>
    </xf>
    <xf numFmtId="0" fontId="3" fillId="5" borderId="0" xfId="0" applyFont="1" applyFill="1" applyBorder="1" applyAlignment="1"/>
    <xf numFmtId="0" fontId="2" fillId="5" borderId="20" xfId="0" applyFont="1" applyFill="1" applyBorder="1"/>
    <xf numFmtId="0" fontId="1" fillId="5" borderId="14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/>
    </xf>
    <xf numFmtId="0" fontId="2" fillId="2" borderId="68" xfId="0" applyFont="1" applyFill="1" applyBorder="1" applyAlignment="1"/>
    <xf numFmtId="49" fontId="1" fillId="0" borderId="23" xfId="0" applyNumberFormat="1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/>
    </xf>
    <xf numFmtId="0" fontId="1" fillId="5" borderId="41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1" fillId="2" borderId="42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2" borderId="15" xfId="0" applyFont="1" applyFill="1" applyBorder="1" applyAlignment="1">
      <alignment vertical="top"/>
    </xf>
    <xf numFmtId="0" fontId="12" fillId="2" borderId="7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2" fillId="2" borderId="34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right"/>
    </xf>
    <xf numFmtId="0" fontId="16" fillId="2" borderId="32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left" vertical="top"/>
    </xf>
    <xf numFmtId="0" fontId="12" fillId="0" borderId="28" xfId="0" applyFont="1" applyFill="1" applyBorder="1" applyAlignment="1">
      <alignment horizontal="left" vertical="top"/>
    </xf>
    <xf numFmtId="0" fontId="16" fillId="0" borderId="3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top"/>
    </xf>
    <xf numFmtId="0" fontId="16" fillId="2" borderId="7" xfId="0" applyFont="1" applyFill="1" applyBorder="1" applyAlignment="1">
      <alignment horizontal="right"/>
    </xf>
    <xf numFmtId="0" fontId="16" fillId="0" borderId="7" xfId="0" applyFont="1" applyFill="1" applyBorder="1" applyAlignment="1">
      <alignment horizontal="right"/>
    </xf>
    <xf numFmtId="0" fontId="12" fillId="2" borderId="16" xfId="0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left" vertical="top"/>
    </xf>
    <xf numFmtId="0" fontId="16" fillId="0" borderId="34" xfId="0" applyFont="1" applyFill="1" applyBorder="1" applyAlignment="1">
      <alignment horizontal="right"/>
    </xf>
    <xf numFmtId="0" fontId="12" fillId="2" borderId="28" xfId="0" applyFont="1" applyFill="1" applyBorder="1" applyAlignment="1">
      <alignment horizontal="left" vertical="top"/>
    </xf>
    <xf numFmtId="0" fontId="12" fillId="0" borderId="34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right"/>
    </xf>
    <xf numFmtId="0" fontId="16" fillId="2" borderId="19" xfId="0" applyFont="1" applyFill="1" applyBorder="1" applyAlignment="1">
      <alignment horizontal="right"/>
    </xf>
    <xf numFmtId="0" fontId="17" fillId="0" borderId="0" xfId="0" applyFont="1" applyFill="1" applyBorder="1"/>
    <xf numFmtId="0" fontId="12" fillId="2" borderId="30" xfId="0" applyFont="1" applyFill="1" applyBorder="1" applyAlignment="1">
      <alignment horizontal="left" vertical="top"/>
    </xf>
    <xf numFmtId="0" fontId="16" fillId="2" borderId="7" xfId="0" applyFont="1" applyFill="1" applyBorder="1" applyAlignment="1"/>
    <xf numFmtId="0" fontId="16" fillId="2" borderId="34" xfId="0" applyFont="1" applyFill="1" applyBorder="1" applyAlignment="1"/>
    <xf numFmtId="0" fontId="16" fillId="2" borderId="34" xfId="0" applyFont="1" applyFill="1" applyBorder="1" applyAlignment="1">
      <alignment horizontal="right"/>
    </xf>
    <xf numFmtId="0" fontId="12" fillId="2" borderId="1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44" xfId="0" applyFont="1" applyFill="1" applyBorder="1" applyAlignment="1">
      <alignment horizontal="left"/>
    </xf>
    <xf numFmtId="0" fontId="16" fillId="2" borderId="52" xfId="0" applyFont="1" applyFill="1" applyBorder="1" applyAlignment="1">
      <alignment horizontal="right"/>
    </xf>
    <xf numFmtId="0" fontId="12" fillId="0" borderId="56" xfId="0" applyFont="1" applyFill="1" applyBorder="1" applyAlignment="1">
      <alignment horizontal="left" vertical="top"/>
    </xf>
    <xf numFmtId="0" fontId="12" fillId="0" borderId="22" xfId="0" applyFont="1" applyFill="1" applyBorder="1" applyAlignment="1">
      <alignment horizontal="left" vertical="top"/>
    </xf>
    <xf numFmtId="49" fontId="15" fillId="0" borderId="1" xfId="0" applyNumberFormat="1" applyFont="1" applyFill="1" applyBorder="1" applyAlignment="1">
      <alignment horizontal="left" vertical="top"/>
    </xf>
    <xf numFmtId="49" fontId="4" fillId="0" borderId="54" xfId="0" applyNumberFormat="1" applyFont="1" applyFill="1" applyBorder="1" applyAlignment="1">
      <alignment horizontal="left" vertical="top"/>
    </xf>
    <xf numFmtId="49" fontId="5" fillId="0" borderId="73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3" fillId="5" borderId="52" xfId="0" applyFont="1" applyFill="1" applyBorder="1" applyAlignment="1">
      <alignment horizontal="right"/>
    </xf>
    <xf numFmtId="49" fontId="4" fillId="5" borderId="27" xfId="0" applyNumberFormat="1" applyFont="1" applyFill="1" applyBorder="1" applyAlignment="1">
      <alignment horizontal="left" vertical="top"/>
    </xf>
    <xf numFmtId="49" fontId="13" fillId="5" borderId="60" xfId="0" applyNumberFormat="1" applyFont="1" applyFill="1" applyBorder="1" applyAlignment="1">
      <alignment horizontal="left" vertical="top" wrapText="1"/>
    </xf>
    <xf numFmtId="0" fontId="1" fillId="5" borderId="29" xfId="0" applyFont="1" applyFill="1" applyBorder="1" applyAlignment="1">
      <alignment horizontal="left" vertical="center"/>
    </xf>
    <xf numFmtId="0" fontId="3" fillId="0" borderId="12" xfId="0" applyFont="1" applyFill="1" applyBorder="1" applyAlignment="1"/>
    <xf numFmtId="0" fontId="3" fillId="0" borderId="21" xfId="0" applyFont="1" applyFill="1" applyBorder="1" applyAlignment="1"/>
    <xf numFmtId="0" fontId="3" fillId="2" borderId="31" xfId="0" applyFont="1" applyFill="1" applyBorder="1" applyAlignment="1"/>
    <xf numFmtId="0" fontId="10" fillId="3" borderId="10" xfId="0" applyFont="1" applyFill="1" applyBorder="1" applyAlignment="1"/>
    <xf numFmtId="0" fontId="3" fillId="0" borderId="21" xfId="0" applyFont="1" applyBorder="1" applyAlignment="1"/>
    <xf numFmtId="0" fontId="3" fillId="5" borderId="21" xfId="0" applyFont="1" applyFill="1" applyBorder="1" applyAlignment="1"/>
    <xf numFmtId="0" fontId="16" fillId="2" borderId="3" xfId="0" applyFont="1" applyFill="1" applyBorder="1" applyAlignment="1"/>
    <xf numFmtId="0" fontId="16" fillId="0" borderId="32" xfId="0" applyFont="1" applyFill="1" applyBorder="1" applyAlignment="1"/>
    <xf numFmtId="0" fontId="1" fillId="9" borderId="6" xfId="0" applyFont="1" applyFill="1" applyBorder="1" applyAlignment="1">
      <alignment horizontal="left" vertical="top"/>
    </xf>
    <xf numFmtId="0" fontId="3" fillId="9" borderId="8" xfId="0" applyFont="1" applyFill="1" applyBorder="1" applyAlignment="1">
      <alignment horizontal="right"/>
    </xf>
    <xf numFmtId="49" fontId="14" fillId="0" borderId="49" xfId="0" applyNumberFormat="1" applyFont="1" applyFill="1" applyBorder="1" applyAlignment="1">
      <alignment horizontal="center" vertical="center"/>
    </xf>
    <xf numFmtId="49" fontId="14" fillId="0" borderId="49" xfId="0" applyNumberFormat="1" applyFont="1" applyFill="1" applyBorder="1" applyAlignment="1">
      <alignment horizontal="center" vertical="top"/>
    </xf>
    <xf numFmtId="49" fontId="15" fillId="0" borderId="20" xfId="0" applyNumberFormat="1" applyFont="1" applyBorder="1" applyAlignment="1">
      <alignment horizontal="left" vertical="top"/>
    </xf>
    <xf numFmtId="49" fontId="18" fillId="0" borderId="69" xfId="0" applyNumberFormat="1" applyFont="1" applyBorder="1" applyAlignment="1">
      <alignment horizontal="left" vertical="top" wrapText="1"/>
    </xf>
    <xf numFmtId="0" fontId="3" fillId="9" borderId="0" xfId="0" applyFont="1" applyFill="1" applyBorder="1" applyAlignment="1">
      <alignment horizontal="right"/>
    </xf>
    <xf numFmtId="0" fontId="10" fillId="0" borderId="3" xfId="0" applyFont="1" applyFill="1" applyBorder="1" applyAlignment="1"/>
    <xf numFmtId="0" fontId="3" fillId="0" borderId="65" xfId="0" applyFont="1" applyFill="1" applyBorder="1" applyAlignment="1"/>
    <xf numFmtId="0" fontId="4" fillId="0" borderId="1" xfId="0" applyFont="1" applyFill="1" applyBorder="1" applyAlignment="1">
      <alignment horizontal="left" vertical="top"/>
    </xf>
    <xf numFmtId="0" fontId="1" fillId="9" borderId="20" xfId="0" applyFont="1" applyFill="1" applyBorder="1" applyAlignment="1">
      <alignment horizontal="left" vertical="top"/>
    </xf>
    <xf numFmtId="0" fontId="1" fillId="9" borderId="27" xfId="0" applyFont="1" applyFill="1" applyBorder="1" applyAlignment="1">
      <alignment horizontal="left" vertical="top"/>
    </xf>
    <xf numFmtId="0" fontId="3" fillId="9" borderId="33" xfId="0" applyFont="1" applyFill="1" applyBorder="1" applyAlignment="1">
      <alignment horizontal="right"/>
    </xf>
    <xf numFmtId="49" fontId="2" fillId="2" borderId="24" xfId="0" applyNumberFormat="1" applyFont="1" applyFill="1" applyBorder="1" applyAlignment="1">
      <alignment vertical="center"/>
    </xf>
    <xf numFmtId="0" fontId="1" fillId="3" borderId="16" xfId="0" applyFont="1" applyFill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center"/>
    </xf>
    <xf numFmtId="49" fontId="13" fillId="0" borderId="72" xfId="0" applyNumberFormat="1" applyFont="1" applyBorder="1" applyAlignment="1">
      <alignment horizontal="left" vertical="top" wrapText="1"/>
    </xf>
    <xf numFmtId="0" fontId="6" fillId="0" borderId="9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top"/>
    </xf>
    <xf numFmtId="0" fontId="3" fillId="2" borderId="9" xfId="0" applyFont="1" applyFill="1" applyBorder="1" applyAlignment="1"/>
    <xf numFmtId="0" fontId="1" fillId="2" borderId="9" xfId="0" applyFont="1" applyFill="1" applyBorder="1" applyAlignment="1">
      <alignment horizontal="left" vertical="top"/>
    </xf>
    <xf numFmtId="0" fontId="1" fillId="2" borderId="11" xfId="0" applyFont="1" applyFill="1" applyBorder="1"/>
    <xf numFmtId="0" fontId="2" fillId="0" borderId="37" xfId="0" applyFont="1" applyFill="1" applyBorder="1"/>
    <xf numFmtId="0" fontId="2" fillId="0" borderId="39" xfId="0" applyFont="1" applyFill="1" applyBorder="1" applyAlignment="1"/>
    <xf numFmtId="0" fontId="3" fillId="0" borderId="72" xfId="0" applyFont="1" applyFill="1" applyBorder="1" applyAlignment="1">
      <alignment horizontal="right"/>
    </xf>
    <xf numFmtId="0" fontId="3" fillId="2" borderId="59" xfId="0" applyFont="1" applyFill="1" applyBorder="1" applyAlignment="1">
      <alignment horizontal="right"/>
    </xf>
    <xf numFmtId="0" fontId="3" fillId="0" borderId="73" xfId="0" applyFont="1" applyBorder="1" applyAlignment="1">
      <alignment horizontal="right"/>
    </xf>
    <xf numFmtId="0" fontId="3" fillId="2" borderId="73" xfId="0" applyFont="1" applyFill="1" applyBorder="1" applyAlignment="1">
      <alignment horizontal="right"/>
    </xf>
    <xf numFmtId="0" fontId="3" fillId="5" borderId="69" xfId="0" applyFont="1" applyFill="1" applyBorder="1" applyAlignment="1">
      <alignment horizontal="right"/>
    </xf>
    <xf numFmtId="0" fontId="16" fillId="2" borderId="63" xfId="0" applyFont="1" applyFill="1" applyBorder="1" applyAlignment="1">
      <alignment horizontal="right"/>
    </xf>
    <xf numFmtId="0" fontId="3" fillId="0" borderId="59" xfId="0" applyFont="1" applyFill="1" applyBorder="1" applyAlignment="1">
      <alignment horizontal="right"/>
    </xf>
    <xf numFmtId="0" fontId="16" fillId="0" borderId="62" xfId="0" applyFont="1" applyFill="1" applyBorder="1" applyAlignment="1">
      <alignment horizontal="right"/>
    </xf>
    <xf numFmtId="0" fontId="3" fillId="2" borderId="76" xfId="0" applyFont="1" applyFill="1" applyBorder="1" applyAlignment="1">
      <alignment horizontal="right"/>
    </xf>
    <xf numFmtId="0" fontId="3" fillId="2" borderId="77" xfId="0" applyFont="1" applyFill="1" applyBorder="1" applyAlignment="1">
      <alignment horizontal="right"/>
    </xf>
    <xf numFmtId="0" fontId="3" fillId="2" borderId="78" xfId="0" applyFont="1" applyFill="1" applyBorder="1" applyAlignment="1">
      <alignment horizontal="right"/>
    </xf>
    <xf numFmtId="0" fontId="3" fillId="2" borderId="75" xfId="0" applyFont="1" applyFill="1" applyBorder="1" applyAlignment="1">
      <alignment horizontal="right"/>
    </xf>
    <xf numFmtId="0" fontId="3" fillId="5" borderId="78" xfId="0" applyFont="1" applyFill="1" applyBorder="1" applyAlignment="1">
      <alignment horizontal="right"/>
    </xf>
    <xf numFmtId="0" fontId="16" fillId="2" borderId="78" xfId="0" applyFont="1" applyFill="1" applyBorder="1" applyAlignment="1">
      <alignment horizontal="right"/>
    </xf>
    <xf numFmtId="0" fontId="3" fillId="2" borderId="79" xfId="0" applyFont="1" applyFill="1" applyBorder="1" applyAlignment="1">
      <alignment horizontal="right"/>
    </xf>
    <xf numFmtId="0" fontId="2" fillId="2" borderId="75" xfId="0" applyFont="1" applyFill="1" applyBorder="1" applyAlignment="1"/>
    <xf numFmtId="0" fontId="3" fillId="2" borderId="80" xfId="0" applyFont="1" applyFill="1" applyBorder="1" applyAlignment="1">
      <alignment horizontal="right"/>
    </xf>
    <xf numFmtId="0" fontId="1" fillId="10" borderId="15" xfId="0" applyFont="1" applyFill="1" applyBorder="1" applyAlignment="1">
      <alignment horizontal="left" vertical="top"/>
    </xf>
    <xf numFmtId="0" fontId="3" fillId="0" borderId="67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horizontal="center" vertical="top"/>
    </xf>
    <xf numFmtId="49" fontId="14" fillId="0" borderId="63" xfId="0" applyNumberFormat="1" applyFont="1" applyFill="1" applyBorder="1" applyAlignment="1">
      <alignment horizontal="center" vertical="top"/>
    </xf>
    <xf numFmtId="49" fontId="14" fillId="0" borderId="61" xfId="0" applyNumberFormat="1" applyFont="1" applyFill="1" applyBorder="1" applyAlignment="1">
      <alignment horizontal="center" vertical="center"/>
    </xf>
    <xf numFmtId="49" fontId="2" fillId="2" borderId="75" xfId="0" applyNumberFormat="1" applyFont="1" applyFill="1" applyBorder="1" applyAlignment="1">
      <alignment horizontal="left" vertical="center"/>
    </xf>
    <xf numFmtId="49" fontId="2" fillId="0" borderId="69" xfId="0" applyNumberFormat="1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49" fontId="5" fillId="0" borderId="60" xfId="0" applyNumberFormat="1" applyFont="1" applyFill="1" applyBorder="1" applyAlignment="1">
      <alignment horizontal="center" vertical="top"/>
    </xf>
    <xf numFmtId="49" fontId="5" fillId="0" borderId="61" xfId="0" applyNumberFormat="1" applyFont="1" applyFill="1" applyBorder="1" applyAlignment="1">
      <alignment horizontal="center" vertical="top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vertical="top"/>
    </xf>
    <xf numFmtId="49" fontId="5" fillId="0" borderId="62" xfId="0" applyNumberFormat="1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horizontal="center" vertical="top"/>
    </xf>
    <xf numFmtId="49" fontId="5" fillId="0" borderId="64" xfId="0" applyNumberFormat="1" applyFont="1" applyFill="1" applyBorder="1" applyAlignment="1">
      <alignment horizontal="center" vertical="top"/>
    </xf>
    <xf numFmtId="49" fontId="5" fillId="0" borderId="47" xfId="0" applyNumberFormat="1" applyFont="1" applyFill="1" applyBorder="1" applyAlignment="1">
      <alignment horizontal="center" vertical="top"/>
    </xf>
    <xf numFmtId="49" fontId="5" fillId="0" borderId="48" xfId="0" applyNumberFormat="1" applyFont="1" applyFill="1" applyBorder="1" applyAlignment="1">
      <alignment horizontal="center" vertical="top"/>
    </xf>
    <xf numFmtId="49" fontId="5" fillId="0" borderId="49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49" fontId="5" fillId="0" borderId="62" xfId="0" applyNumberFormat="1" applyFont="1" applyFill="1" applyBorder="1" applyAlignment="1">
      <alignment horizontal="center" vertical="center"/>
    </xf>
    <xf numFmtId="49" fontId="5" fillId="0" borderId="73" xfId="0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56"/>
  <sheetViews>
    <sheetView view="pageBreakPreview" zoomScale="60" zoomScaleNormal="60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BY52" sqref="BY51:BY52"/>
    </sheetView>
  </sheetViews>
  <sheetFormatPr defaultColWidth="9.140625" defaultRowHeight="20.25" customHeight="1"/>
  <cols>
    <col min="1" max="1" width="1.7109375" style="59" customWidth="1"/>
    <col min="2" max="2" width="24" style="59" customWidth="1"/>
    <col min="3" max="8" width="6" style="12" customWidth="1"/>
    <col min="9" max="9" width="6" style="148" customWidth="1"/>
    <col min="10" max="67" width="6" style="12" customWidth="1"/>
    <col min="68" max="68" width="5.85546875" style="12" customWidth="1"/>
    <col min="69" max="69" width="7.5703125" style="12" customWidth="1"/>
    <col min="70" max="70" width="6" style="220" customWidth="1"/>
    <col min="71" max="16384" width="9.140625" style="59"/>
  </cols>
  <sheetData>
    <row r="1" spans="1:70" ht="47.25" customHeight="1" thickBot="1">
      <c r="B1" s="195"/>
      <c r="C1" s="195"/>
      <c r="D1" s="195"/>
      <c r="E1" s="195"/>
      <c r="F1" s="124"/>
      <c r="G1" s="124"/>
      <c r="H1" s="618" t="s">
        <v>60</v>
      </c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8"/>
      <c r="AK1" s="618"/>
      <c r="AL1" s="618"/>
      <c r="AM1" s="618"/>
      <c r="AN1" s="618"/>
      <c r="AO1" s="618"/>
      <c r="AP1" s="618"/>
      <c r="AQ1" s="618"/>
      <c r="AR1" s="618"/>
      <c r="AS1" s="618"/>
      <c r="AT1" s="618"/>
      <c r="AU1" s="618"/>
      <c r="AV1" s="618"/>
      <c r="AW1" s="618"/>
      <c r="AX1" s="618"/>
      <c r="AY1" s="618"/>
      <c r="AZ1" s="618"/>
      <c r="BA1" s="618"/>
      <c r="BB1" s="618"/>
      <c r="BC1" s="618"/>
      <c r="BD1" s="618"/>
      <c r="BE1" s="618"/>
      <c r="BF1" s="618"/>
      <c r="BG1" s="618"/>
      <c r="BH1" s="618"/>
      <c r="BI1" s="241"/>
      <c r="BJ1" s="233"/>
      <c r="BK1" s="233"/>
      <c r="BL1" s="233"/>
      <c r="BM1" s="233"/>
      <c r="BN1" s="233"/>
      <c r="BO1" s="233"/>
      <c r="BP1" s="233"/>
      <c r="BQ1" s="233"/>
    </row>
    <row r="2" spans="1:70" s="64" customFormat="1">
      <c r="A2" s="63"/>
      <c r="B2" s="221"/>
      <c r="C2" s="630" t="s">
        <v>105</v>
      </c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2"/>
      <c r="O2" s="626" t="s">
        <v>67</v>
      </c>
      <c r="P2" s="626"/>
      <c r="Q2" s="626"/>
      <c r="R2" s="626"/>
      <c r="S2" s="626"/>
      <c r="T2" s="626"/>
      <c r="U2" s="626"/>
      <c r="V2" s="626"/>
      <c r="W2" s="626"/>
      <c r="X2" s="626"/>
      <c r="Y2" s="294"/>
      <c r="Z2" s="132"/>
      <c r="AA2" s="627" t="s">
        <v>75</v>
      </c>
      <c r="AB2" s="628"/>
      <c r="AC2" s="628"/>
      <c r="AD2" s="628"/>
      <c r="AE2" s="628"/>
      <c r="AF2" s="628"/>
      <c r="AG2" s="628"/>
      <c r="AH2" s="628"/>
      <c r="AI2" s="628"/>
      <c r="AJ2" s="628"/>
      <c r="AK2" s="295"/>
      <c r="AL2" s="296"/>
      <c r="AM2" s="630" t="s">
        <v>100</v>
      </c>
      <c r="AN2" s="631"/>
      <c r="AO2" s="631"/>
      <c r="AP2" s="631"/>
      <c r="AQ2" s="631"/>
      <c r="AR2" s="631"/>
      <c r="AS2" s="631"/>
      <c r="AT2" s="631"/>
      <c r="AU2" s="631"/>
      <c r="AV2" s="631"/>
      <c r="AW2" s="631"/>
      <c r="AX2" s="632"/>
      <c r="AY2" s="630" t="s">
        <v>101</v>
      </c>
      <c r="AZ2" s="631"/>
      <c r="BA2" s="631"/>
      <c r="BB2" s="631"/>
      <c r="BC2" s="631"/>
      <c r="BD2" s="631"/>
      <c r="BE2" s="631"/>
      <c r="BF2" s="631"/>
      <c r="BG2" s="631"/>
      <c r="BH2" s="631"/>
      <c r="BI2" s="631"/>
      <c r="BJ2" s="632"/>
      <c r="BK2" s="628" t="s">
        <v>30</v>
      </c>
      <c r="BL2" s="628"/>
      <c r="BM2" s="628"/>
      <c r="BN2" s="628"/>
      <c r="BO2" s="628"/>
      <c r="BP2" s="628"/>
      <c r="BQ2" s="629"/>
      <c r="BR2" s="238"/>
    </row>
    <row r="3" spans="1:70" s="64" customFormat="1" ht="19.5" thickBot="1">
      <c r="A3" s="65"/>
      <c r="B3" s="187" t="s">
        <v>0</v>
      </c>
      <c r="C3" s="72" t="s">
        <v>55</v>
      </c>
      <c r="D3" s="72" t="s">
        <v>56</v>
      </c>
      <c r="E3" s="72" t="s">
        <v>57</v>
      </c>
      <c r="F3" s="72" t="s">
        <v>2</v>
      </c>
      <c r="G3" s="72" t="s">
        <v>17</v>
      </c>
      <c r="H3" s="253" t="s">
        <v>18</v>
      </c>
      <c r="I3" s="73" t="s">
        <v>87</v>
      </c>
      <c r="J3" s="74" t="s">
        <v>88</v>
      </c>
      <c r="K3" s="75" t="s">
        <v>89</v>
      </c>
      <c r="L3" s="74" t="s">
        <v>90</v>
      </c>
      <c r="M3" s="252" t="s">
        <v>91</v>
      </c>
      <c r="N3" s="251" t="s">
        <v>92</v>
      </c>
      <c r="O3" s="72" t="s">
        <v>55</v>
      </c>
      <c r="P3" s="72" t="s">
        <v>56</v>
      </c>
      <c r="Q3" s="72" t="s">
        <v>57</v>
      </c>
      <c r="R3" s="72" t="s">
        <v>2</v>
      </c>
      <c r="S3" s="72" t="s">
        <v>17</v>
      </c>
      <c r="T3" s="72" t="s">
        <v>18</v>
      </c>
      <c r="U3" s="73" t="s">
        <v>87</v>
      </c>
      <c r="V3" s="74" t="s">
        <v>88</v>
      </c>
      <c r="W3" s="75" t="s">
        <v>89</v>
      </c>
      <c r="X3" s="74" t="s">
        <v>90</v>
      </c>
      <c r="Y3" s="75" t="s">
        <v>91</v>
      </c>
      <c r="Z3" s="75" t="s">
        <v>92</v>
      </c>
      <c r="AA3" s="72" t="s">
        <v>55</v>
      </c>
      <c r="AB3" s="72" t="s">
        <v>56</v>
      </c>
      <c r="AC3" s="72" t="s">
        <v>57</v>
      </c>
      <c r="AD3" s="72" t="s">
        <v>2</v>
      </c>
      <c r="AE3" s="72" t="s">
        <v>17</v>
      </c>
      <c r="AF3" s="72" t="s">
        <v>18</v>
      </c>
      <c r="AG3" s="73" t="s">
        <v>87</v>
      </c>
      <c r="AH3" s="74" t="s">
        <v>88</v>
      </c>
      <c r="AI3" s="75" t="s">
        <v>89</v>
      </c>
      <c r="AJ3" s="75" t="s">
        <v>90</v>
      </c>
      <c r="AK3" s="75" t="s">
        <v>91</v>
      </c>
      <c r="AL3" s="75" t="s">
        <v>92</v>
      </c>
      <c r="AM3" s="72" t="s">
        <v>55</v>
      </c>
      <c r="AN3" s="72" t="s">
        <v>56</v>
      </c>
      <c r="AO3" s="72" t="s">
        <v>57</v>
      </c>
      <c r="AP3" s="72" t="s">
        <v>2</v>
      </c>
      <c r="AQ3" s="72" t="s">
        <v>17</v>
      </c>
      <c r="AR3" s="72" t="s">
        <v>18</v>
      </c>
      <c r="AS3" s="73" t="s">
        <v>87</v>
      </c>
      <c r="AT3" s="74" t="s">
        <v>88</v>
      </c>
      <c r="AU3" s="75" t="s">
        <v>89</v>
      </c>
      <c r="AV3" s="75" t="s">
        <v>90</v>
      </c>
      <c r="AW3" s="75" t="s">
        <v>91</v>
      </c>
      <c r="AX3" s="75" t="s">
        <v>92</v>
      </c>
      <c r="AY3" s="71" t="s">
        <v>55</v>
      </c>
      <c r="AZ3" s="72" t="s">
        <v>56</v>
      </c>
      <c r="BA3" s="72" t="s">
        <v>57</v>
      </c>
      <c r="BB3" s="72" t="s">
        <v>2</v>
      </c>
      <c r="BC3" s="72" t="s">
        <v>17</v>
      </c>
      <c r="BD3" s="72" t="s">
        <v>18</v>
      </c>
      <c r="BE3" s="73" t="s">
        <v>87</v>
      </c>
      <c r="BF3" s="74" t="s">
        <v>88</v>
      </c>
      <c r="BG3" s="75" t="s">
        <v>89</v>
      </c>
      <c r="BH3" s="75" t="s">
        <v>90</v>
      </c>
      <c r="BI3" s="75" t="s">
        <v>91</v>
      </c>
      <c r="BJ3" s="301" t="s">
        <v>92</v>
      </c>
      <c r="BK3" s="300">
        <v>1</v>
      </c>
      <c r="BL3" s="15">
        <v>2</v>
      </c>
      <c r="BM3" s="15">
        <v>3</v>
      </c>
      <c r="BN3" s="15" t="s">
        <v>2</v>
      </c>
      <c r="BO3" s="15" t="s">
        <v>17</v>
      </c>
      <c r="BP3" s="15" t="s">
        <v>18</v>
      </c>
      <c r="BQ3" s="308" t="s">
        <v>19</v>
      </c>
      <c r="BR3" s="238"/>
    </row>
    <row r="4" spans="1:70" s="226" customFormat="1" ht="19.5" thickBot="1">
      <c r="A4" s="224"/>
      <c r="B4" s="188" t="s">
        <v>31</v>
      </c>
      <c r="C4" s="41"/>
      <c r="D4" s="42" t="s">
        <v>15</v>
      </c>
      <c r="E4" s="42"/>
      <c r="F4" s="42" t="s">
        <v>10</v>
      </c>
      <c r="G4" s="42" t="s">
        <v>11</v>
      </c>
      <c r="H4" s="254"/>
      <c r="I4" s="133" t="s">
        <v>8</v>
      </c>
      <c r="J4" s="42"/>
      <c r="K4" s="45"/>
      <c r="L4" s="42"/>
      <c r="M4" s="43"/>
      <c r="N4" s="46"/>
      <c r="O4" s="176"/>
      <c r="P4" s="134" t="s">
        <v>10</v>
      </c>
      <c r="Q4" s="134" t="s">
        <v>10</v>
      </c>
      <c r="R4" s="134"/>
      <c r="S4" s="134" t="s">
        <v>11</v>
      </c>
      <c r="T4" s="134" t="s">
        <v>11</v>
      </c>
      <c r="U4" s="134" t="s">
        <v>15</v>
      </c>
      <c r="V4" s="44" t="s">
        <v>8</v>
      </c>
      <c r="W4" s="267" t="s">
        <v>8</v>
      </c>
      <c r="X4" s="134"/>
      <c r="Y4" s="269"/>
      <c r="Z4" s="135"/>
      <c r="AA4" s="51"/>
      <c r="AB4" s="44"/>
      <c r="AC4" s="42"/>
      <c r="AD4" s="44" t="s">
        <v>15</v>
      </c>
      <c r="AE4" s="42" t="s">
        <v>15</v>
      </c>
      <c r="AF4" s="42" t="s">
        <v>11</v>
      </c>
      <c r="AG4" s="45" t="s">
        <v>10</v>
      </c>
      <c r="AH4" s="45" t="s">
        <v>15</v>
      </c>
      <c r="AI4" s="45" t="s">
        <v>8</v>
      </c>
      <c r="AJ4" s="42"/>
      <c r="AK4" s="43"/>
      <c r="AL4" s="46"/>
      <c r="AM4" s="51"/>
      <c r="AN4" s="44"/>
      <c r="AO4" s="42"/>
      <c r="AP4" s="44"/>
      <c r="AQ4" s="42"/>
      <c r="AR4" s="42" t="s">
        <v>11</v>
      </c>
      <c r="AS4" s="133" t="s">
        <v>10</v>
      </c>
      <c r="AT4" s="44"/>
      <c r="AU4" s="44" t="s">
        <v>8</v>
      </c>
      <c r="AV4" s="45"/>
      <c r="AW4" s="45"/>
      <c r="AX4" s="46" t="s">
        <v>8</v>
      </c>
      <c r="AY4" s="41" t="s">
        <v>10</v>
      </c>
      <c r="AZ4" s="42" t="s">
        <v>10</v>
      </c>
      <c r="BA4" s="43" t="s">
        <v>11</v>
      </c>
      <c r="BB4" s="42" t="s">
        <v>11</v>
      </c>
      <c r="BC4" s="42"/>
      <c r="BD4" s="42"/>
      <c r="BE4" s="42" t="s">
        <v>104</v>
      </c>
      <c r="BF4" s="45" t="s">
        <v>8</v>
      </c>
      <c r="BG4" s="45" t="s">
        <v>8</v>
      </c>
      <c r="BH4" s="45"/>
      <c r="BI4" s="45"/>
      <c r="BJ4" s="46"/>
      <c r="BK4" s="47"/>
      <c r="BL4" s="43"/>
      <c r="BM4" s="42"/>
      <c r="BN4" s="42"/>
      <c r="BO4" s="42"/>
      <c r="BP4" s="42"/>
      <c r="BQ4" s="46"/>
      <c r="BR4" s="225">
        <f>COUNTIF(C4:BQ4,"*")</f>
        <v>28</v>
      </c>
    </row>
    <row r="5" spans="1:70" s="6" customFormat="1" ht="19.5" thickBot="1">
      <c r="A5" s="52"/>
      <c r="B5" s="222"/>
      <c r="C5" s="180"/>
      <c r="D5" s="29">
        <v>410</v>
      </c>
      <c r="E5" s="128"/>
      <c r="F5" s="128">
        <v>407</v>
      </c>
      <c r="G5" s="29">
        <v>402</v>
      </c>
      <c r="H5" s="255"/>
      <c r="I5" s="136">
        <v>406</v>
      </c>
      <c r="J5" s="29"/>
      <c r="K5" s="79"/>
      <c r="L5" s="29"/>
      <c r="M5" s="68"/>
      <c r="N5" s="50"/>
      <c r="O5" s="129"/>
      <c r="P5" s="129">
        <v>407</v>
      </c>
      <c r="Q5" s="137">
        <v>407</v>
      </c>
      <c r="R5" s="137"/>
      <c r="S5" s="137">
        <v>402</v>
      </c>
      <c r="T5" s="138">
        <v>402</v>
      </c>
      <c r="U5" s="137">
        <v>410</v>
      </c>
      <c r="V5" s="199">
        <v>406</v>
      </c>
      <c r="W5" s="136">
        <v>406</v>
      </c>
      <c r="X5" s="137"/>
      <c r="Y5" s="139"/>
      <c r="Z5" s="140"/>
      <c r="AA5" s="128"/>
      <c r="AB5" s="78"/>
      <c r="AC5" s="78"/>
      <c r="AD5" s="128">
        <v>410</v>
      </c>
      <c r="AE5" s="78">
        <v>410</v>
      </c>
      <c r="AF5" s="128">
        <v>402</v>
      </c>
      <c r="AG5" s="128">
        <v>201</v>
      </c>
      <c r="AH5" s="79">
        <v>410</v>
      </c>
      <c r="AI5" s="79">
        <v>406</v>
      </c>
      <c r="AJ5" s="29"/>
      <c r="AK5" s="68"/>
      <c r="AL5" s="50"/>
      <c r="AM5" s="37"/>
      <c r="AN5" s="78"/>
      <c r="AO5" s="78"/>
      <c r="AP5" s="128"/>
      <c r="AQ5" s="128"/>
      <c r="AR5" s="128">
        <v>402</v>
      </c>
      <c r="AS5" s="79">
        <v>407</v>
      </c>
      <c r="AT5" s="199"/>
      <c r="AU5" s="79">
        <v>406</v>
      </c>
      <c r="AV5" s="79"/>
      <c r="AW5" s="79"/>
      <c r="AX5" s="50">
        <v>406</v>
      </c>
      <c r="AY5" s="37">
        <v>407</v>
      </c>
      <c r="AZ5" s="29">
        <v>407</v>
      </c>
      <c r="BA5" s="29">
        <v>402</v>
      </c>
      <c r="BB5" s="29">
        <v>402</v>
      </c>
      <c r="BC5" s="29"/>
      <c r="BD5" s="68"/>
      <c r="BE5" s="29">
        <v>410</v>
      </c>
      <c r="BF5" s="79">
        <v>406</v>
      </c>
      <c r="BG5" s="79">
        <v>406</v>
      </c>
      <c r="BH5" s="79"/>
      <c r="BI5" s="79"/>
      <c r="BJ5" s="50"/>
      <c r="BK5" s="78"/>
      <c r="BL5" s="29"/>
      <c r="BM5" s="29"/>
      <c r="BN5" s="128"/>
      <c r="BO5" s="29"/>
      <c r="BP5" s="29"/>
      <c r="BQ5" s="50"/>
      <c r="BR5" s="225"/>
    </row>
    <row r="6" spans="1:70" s="53" customFormat="1" ht="19.5" thickBot="1">
      <c r="A6" s="91"/>
      <c r="B6" s="92" t="s">
        <v>95</v>
      </c>
      <c r="C6" s="21"/>
      <c r="D6" s="3"/>
      <c r="E6" s="3"/>
      <c r="F6" s="3"/>
      <c r="G6" s="12" t="s">
        <v>4</v>
      </c>
      <c r="H6" s="256"/>
      <c r="I6" s="141"/>
      <c r="J6" s="3" t="s">
        <v>9</v>
      </c>
      <c r="K6" s="4"/>
      <c r="L6" s="3"/>
      <c r="M6" s="26"/>
      <c r="N6" s="22"/>
      <c r="O6" s="169"/>
      <c r="P6" s="169" t="s">
        <v>14</v>
      </c>
      <c r="Q6" s="142" t="s">
        <v>14</v>
      </c>
      <c r="R6" s="142" t="s">
        <v>13</v>
      </c>
      <c r="S6" s="142" t="s">
        <v>13</v>
      </c>
      <c r="T6" s="142"/>
      <c r="U6" s="142"/>
      <c r="V6" s="141"/>
      <c r="W6" s="141"/>
      <c r="X6" s="142"/>
      <c r="Y6" s="143" t="s">
        <v>9</v>
      </c>
      <c r="Z6" s="144" t="s">
        <v>9</v>
      </c>
      <c r="AA6" s="21" t="s">
        <v>4</v>
      </c>
      <c r="AB6" s="3" t="s">
        <v>4</v>
      </c>
      <c r="AC6" s="3"/>
      <c r="AD6" s="3"/>
      <c r="AE6" s="3" t="s">
        <v>13</v>
      </c>
      <c r="AF6" s="3"/>
      <c r="AG6" s="4" t="s">
        <v>14</v>
      </c>
      <c r="AH6" s="4"/>
      <c r="AI6" s="4"/>
      <c r="AJ6" s="3" t="s">
        <v>9</v>
      </c>
      <c r="AK6" s="26"/>
      <c r="AL6" s="22"/>
      <c r="AM6" s="21"/>
      <c r="AN6" s="3" t="s">
        <v>4</v>
      </c>
      <c r="AO6" s="3" t="s">
        <v>4</v>
      </c>
      <c r="AP6" s="3" t="s">
        <v>14</v>
      </c>
      <c r="AQ6" s="3" t="s">
        <v>13</v>
      </c>
      <c r="AR6" s="3" t="s">
        <v>13</v>
      </c>
      <c r="AS6" s="4" t="s">
        <v>14</v>
      </c>
      <c r="AT6" s="4"/>
      <c r="AU6" s="4"/>
      <c r="AV6" s="4" t="s">
        <v>9</v>
      </c>
      <c r="AW6" s="4" t="s">
        <v>9</v>
      </c>
      <c r="AX6" s="22"/>
      <c r="AY6" s="21"/>
      <c r="AZ6" s="5" t="s">
        <v>14</v>
      </c>
      <c r="BA6" s="3" t="s">
        <v>13</v>
      </c>
      <c r="BB6" s="3"/>
      <c r="BC6" s="3"/>
      <c r="BD6" s="3"/>
      <c r="BF6" s="4"/>
      <c r="BG6" s="4"/>
      <c r="BH6" s="4"/>
      <c r="BI6" s="4" t="s">
        <v>9</v>
      </c>
      <c r="BJ6" s="22" t="s">
        <v>86</v>
      </c>
      <c r="BK6" s="5"/>
      <c r="BL6" s="3"/>
      <c r="BM6" s="3"/>
      <c r="BN6" s="27" t="s">
        <v>102</v>
      </c>
      <c r="BO6" s="27" t="s">
        <v>103</v>
      </c>
      <c r="BP6" s="3"/>
      <c r="BQ6" s="22"/>
      <c r="BR6" s="225">
        <f t="shared" ref="BR6" si="0">COUNTIF(C6:BQ6,"*")</f>
        <v>27</v>
      </c>
    </row>
    <row r="7" spans="1:70" s="6" customFormat="1" ht="18.75">
      <c r="A7" s="81"/>
      <c r="B7" s="84"/>
      <c r="C7" s="37"/>
      <c r="D7" s="29"/>
      <c r="E7" s="29"/>
      <c r="F7" s="29"/>
      <c r="G7" s="29">
        <v>411</v>
      </c>
      <c r="H7" s="255"/>
      <c r="I7" s="136"/>
      <c r="J7" s="29">
        <v>407</v>
      </c>
      <c r="K7" s="79"/>
      <c r="L7" s="29"/>
      <c r="M7" s="68"/>
      <c r="N7" s="50"/>
      <c r="O7" s="138"/>
      <c r="P7" s="137">
        <v>413</v>
      </c>
      <c r="Q7" s="137">
        <v>413</v>
      </c>
      <c r="R7" s="137">
        <v>405</v>
      </c>
      <c r="S7" s="137">
        <v>405</v>
      </c>
      <c r="T7" s="137"/>
      <c r="U7" s="137"/>
      <c r="V7" s="136"/>
      <c r="W7" s="136"/>
      <c r="X7" s="137"/>
      <c r="Y7" s="139">
        <v>407</v>
      </c>
      <c r="Z7" s="140">
        <v>407</v>
      </c>
      <c r="AA7" s="37">
        <v>411</v>
      </c>
      <c r="AB7" s="29">
        <v>411</v>
      </c>
      <c r="AC7" s="29"/>
      <c r="AD7" s="29"/>
      <c r="AE7" s="29">
        <v>405</v>
      </c>
      <c r="AF7" s="29"/>
      <c r="AG7" s="79">
        <v>413</v>
      </c>
      <c r="AH7" s="79"/>
      <c r="AI7" s="79"/>
      <c r="AJ7" s="29">
        <v>407</v>
      </c>
      <c r="AK7" s="68"/>
      <c r="AL7" s="50"/>
      <c r="AM7" s="37"/>
      <c r="AN7" s="29">
        <v>411</v>
      </c>
      <c r="AO7" s="29">
        <v>411</v>
      </c>
      <c r="AP7" s="29">
        <v>413</v>
      </c>
      <c r="AQ7" s="29">
        <v>405</v>
      </c>
      <c r="AR7" s="29">
        <v>405</v>
      </c>
      <c r="AS7" s="79">
        <v>413</v>
      </c>
      <c r="AT7" s="79"/>
      <c r="AU7" s="79"/>
      <c r="AV7" s="79">
        <v>407</v>
      </c>
      <c r="AW7" s="79">
        <v>407</v>
      </c>
      <c r="AX7" s="50"/>
      <c r="AY7" s="37"/>
      <c r="AZ7" s="78">
        <v>413</v>
      </c>
      <c r="BA7" s="29">
        <v>405</v>
      </c>
      <c r="BB7" s="29"/>
      <c r="BC7" s="29"/>
      <c r="BD7" s="29"/>
      <c r="BE7" s="29"/>
      <c r="BF7" s="79"/>
      <c r="BG7" s="79"/>
      <c r="BH7" s="79"/>
      <c r="BI7" s="79">
        <v>407</v>
      </c>
      <c r="BJ7" s="50">
        <v>407</v>
      </c>
      <c r="BK7" s="78"/>
      <c r="BL7" s="29"/>
      <c r="BM7" s="29"/>
      <c r="BN7" s="29">
        <v>413</v>
      </c>
      <c r="BO7" s="29">
        <v>405</v>
      </c>
      <c r="BP7" s="29"/>
      <c r="BQ7" s="50"/>
      <c r="BR7" s="225"/>
    </row>
    <row r="8" spans="1:70" s="53" customFormat="1" ht="18.75">
      <c r="A8" s="91"/>
      <c r="B8" s="92" t="s">
        <v>85</v>
      </c>
      <c r="C8" s="21"/>
      <c r="D8" s="3" t="s">
        <v>12</v>
      </c>
      <c r="E8" s="3" t="s">
        <v>93</v>
      </c>
      <c r="F8" s="3" t="s">
        <v>64</v>
      </c>
      <c r="G8" s="12"/>
      <c r="H8" s="256"/>
      <c r="I8" s="141" t="s">
        <v>7</v>
      </c>
      <c r="J8" s="3"/>
      <c r="K8" s="4"/>
      <c r="L8" s="3"/>
      <c r="M8" s="26"/>
      <c r="N8" s="22"/>
      <c r="O8" s="169"/>
      <c r="P8" s="169"/>
      <c r="Q8" s="142"/>
      <c r="R8" s="142"/>
      <c r="S8" s="142"/>
      <c r="T8" s="142" t="s">
        <v>64</v>
      </c>
      <c r="U8" s="142" t="s">
        <v>64</v>
      </c>
      <c r="V8" s="141"/>
      <c r="W8" s="141"/>
      <c r="X8" s="142" t="s">
        <v>7</v>
      </c>
      <c r="Y8" s="143" t="s">
        <v>7</v>
      </c>
      <c r="Z8" s="144"/>
      <c r="AA8" s="21" t="s">
        <v>12</v>
      </c>
      <c r="AB8" s="3" t="s">
        <v>12</v>
      </c>
      <c r="AC8" s="3" t="s">
        <v>93</v>
      </c>
      <c r="AD8" s="3" t="s">
        <v>93</v>
      </c>
      <c r="AE8" s="3"/>
      <c r="AF8" s="3" t="s">
        <v>64</v>
      </c>
      <c r="AG8" s="4"/>
      <c r="AH8" s="4"/>
      <c r="AI8" s="4"/>
      <c r="AJ8" s="3"/>
      <c r="AK8" s="26"/>
      <c r="AL8" s="22" t="s">
        <v>7</v>
      </c>
      <c r="AM8" s="21" t="s">
        <v>64</v>
      </c>
      <c r="AN8" s="3" t="s">
        <v>93</v>
      </c>
      <c r="AO8" s="3" t="s">
        <v>12</v>
      </c>
      <c r="AP8" s="3"/>
      <c r="AQ8" s="3"/>
      <c r="AR8" s="3"/>
      <c r="AS8" s="4"/>
      <c r="AT8" s="4"/>
      <c r="AU8" s="4"/>
      <c r="AV8" s="4" t="s">
        <v>7</v>
      </c>
      <c r="AW8" s="4" t="s">
        <v>7</v>
      </c>
      <c r="AX8" s="22"/>
      <c r="AY8" s="21"/>
      <c r="AZ8" s="5"/>
      <c r="BA8" s="3"/>
      <c r="BB8" s="3" t="s">
        <v>93</v>
      </c>
      <c r="BC8" s="3" t="s">
        <v>64</v>
      </c>
      <c r="BD8" s="3" t="s">
        <v>64</v>
      </c>
      <c r="BE8" s="148" t="s">
        <v>12</v>
      </c>
      <c r="BF8" s="4" t="s">
        <v>7</v>
      </c>
      <c r="BG8" s="4"/>
      <c r="BH8" s="4" t="s">
        <v>7</v>
      </c>
      <c r="BI8" s="4"/>
      <c r="BJ8" s="22"/>
      <c r="BK8" s="5"/>
      <c r="BL8" s="3"/>
      <c r="BM8" s="3"/>
      <c r="BN8" s="3"/>
      <c r="BO8" s="3"/>
      <c r="BP8" s="3"/>
      <c r="BQ8" s="22"/>
      <c r="BR8" s="12">
        <f>COUNTIF(C8:BQ8,"*")</f>
        <v>25</v>
      </c>
    </row>
    <row r="9" spans="1:70" s="6" customFormat="1" ht="18.75">
      <c r="A9" s="81"/>
      <c r="B9" s="84"/>
      <c r="C9" s="37"/>
      <c r="D9" s="29">
        <v>301</v>
      </c>
      <c r="E9" s="29">
        <v>307</v>
      </c>
      <c r="F9" s="29">
        <v>309</v>
      </c>
      <c r="G9" s="29"/>
      <c r="H9" s="255"/>
      <c r="I9" s="136">
        <v>309</v>
      </c>
      <c r="J9" s="29"/>
      <c r="K9" s="79"/>
      <c r="L9" s="29"/>
      <c r="M9" s="68"/>
      <c r="N9" s="50"/>
      <c r="O9" s="138"/>
      <c r="P9" s="137"/>
      <c r="Q9" s="137"/>
      <c r="R9" s="137"/>
      <c r="S9" s="137"/>
      <c r="T9" s="137">
        <v>309</v>
      </c>
      <c r="U9" s="137">
        <v>309</v>
      </c>
      <c r="V9" s="136"/>
      <c r="W9" s="136"/>
      <c r="X9" s="137">
        <v>309</v>
      </c>
      <c r="Y9" s="139">
        <v>309</v>
      </c>
      <c r="Z9" s="140"/>
      <c r="AA9" s="37">
        <v>301</v>
      </c>
      <c r="AB9" s="29">
        <v>301</v>
      </c>
      <c r="AC9" s="29">
        <v>307</v>
      </c>
      <c r="AD9" s="29">
        <v>307</v>
      </c>
      <c r="AE9" s="29"/>
      <c r="AF9" s="29">
        <v>309</v>
      </c>
      <c r="AG9" s="79"/>
      <c r="AH9" s="79"/>
      <c r="AI9" s="79"/>
      <c r="AJ9" s="29"/>
      <c r="AK9" s="68"/>
      <c r="AL9" s="50">
        <v>309</v>
      </c>
      <c r="AM9" s="37">
        <v>309</v>
      </c>
      <c r="AN9" s="29">
        <v>307</v>
      </c>
      <c r="AO9" s="29">
        <v>301</v>
      </c>
      <c r="AP9" s="29"/>
      <c r="AQ9" s="29"/>
      <c r="AR9" s="29"/>
      <c r="AS9" s="79"/>
      <c r="AT9" s="79"/>
      <c r="AU9" s="79"/>
      <c r="AV9" s="79">
        <v>309</v>
      </c>
      <c r="AW9" s="79">
        <v>309</v>
      </c>
      <c r="AX9" s="50"/>
      <c r="AY9" s="37"/>
      <c r="AZ9" s="78"/>
      <c r="BA9" s="29"/>
      <c r="BB9" s="29">
        <v>307</v>
      </c>
      <c r="BC9" s="29">
        <v>309</v>
      </c>
      <c r="BD9" s="29">
        <v>309</v>
      </c>
      <c r="BE9" s="29">
        <v>301</v>
      </c>
      <c r="BF9" s="79">
        <v>309</v>
      </c>
      <c r="BG9" s="79"/>
      <c r="BH9" s="79">
        <v>309</v>
      </c>
      <c r="BI9" s="79"/>
      <c r="BJ9" s="50"/>
      <c r="BK9" s="78"/>
      <c r="BL9" s="29"/>
      <c r="BM9" s="29"/>
      <c r="BN9" s="29"/>
      <c r="BO9" s="29"/>
      <c r="BP9" s="29"/>
      <c r="BQ9" s="50"/>
      <c r="BR9" s="12"/>
    </row>
    <row r="10" spans="1:70" s="12" customFormat="1" ht="18.75">
      <c r="A10" s="116"/>
      <c r="B10" s="92" t="s">
        <v>33</v>
      </c>
      <c r="C10" s="21"/>
      <c r="D10" s="3" t="s">
        <v>3</v>
      </c>
      <c r="E10" s="3" t="s">
        <v>6</v>
      </c>
      <c r="F10" s="3" t="s">
        <v>5</v>
      </c>
      <c r="G10" s="12" t="s">
        <v>16</v>
      </c>
      <c r="H10" s="256"/>
      <c r="I10" s="141"/>
      <c r="J10" s="3"/>
      <c r="K10" s="4" t="s">
        <v>94</v>
      </c>
      <c r="L10" s="3"/>
      <c r="M10" s="26"/>
      <c r="N10" s="22"/>
      <c r="O10" s="169" t="s">
        <v>5</v>
      </c>
      <c r="P10" s="169" t="s">
        <v>16</v>
      </c>
      <c r="Q10" s="142" t="s">
        <v>16</v>
      </c>
      <c r="R10" s="142"/>
      <c r="S10" s="142" t="s">
        <v>3</v>
      </c>
      <c r="T10" s="142" t="s">
        <v>6</v>
      </c>
      <c r="U10" s="142"/>
      <c r="V10" s="141"/>
      <c r="W10" s="141"/>
      <c r="X10" s="142"/>
      <c r="Y10" s="143"/>
      <c r="Z10" s="144"/>
      <c r="AA10" s="21"/>
      <c r="AB10" s="3" t="s">
        <v>5</v>
      </c>
      <c r="AC10" s="3" t="s">
        <v>6</v>
      </c>
      <c r="AD10" s="3" t="s">
        <v>16</v>
      </c>
      <c r="AE10" s="3" t="s">
        <v>3</v>
      </c>
      <c r="AF10" s="3"/>
      <c r="AG10" s="4"/>
      <c r="AH10" s="4"/>
      <c r="AI10" s="4" t="s">
        <v>94</v>
      </c>
      <c r="AJ10" s="3" t="s">
        <v>94</v>
      </c>
      <c r="AK10" s="26" t="s">
        <v>94</v>
      </c>
      <c r="AL10" s="22"/>
      <c r="AM10" s="21"/>
      <c r="AN10" s="3" t="s">
        <v>99</v>
      </c>
      <c r="AO10" s="3"/>
      <c r="AP10" s="1" t="s">
        <v>3</v>
      </c>
      <c r="AQ10" s="1" t="s">
        <v>5</v>
      </c>
      <c r="AR10" s="1" t="s">
        <v>6</v>
      </c>
      <c r="AS10" s="7"/>
      <c r="AT10" s="7" t="s">
        <v>94</v>
      </c>
      <c r="AU10" s="3" t="s">
        <v>94</v>
      </c>
      <c r="AW10" s="3"/>
      <c r="AX10" s="20"/>
      <c r="AY10" s="19"/>
      <c r="AZ10" s="8"/>
      <c r="BA10" s="1" t="s">
        <v>16</v>
      </c>
      <c r="BB10" s="1" t="s">
        <v>3</v>
      </c>
      <c r="BC10" s="1" t="s">
        <v>5</v>
      </c>
      <c r="BD10" s="1" t="s">
        <v>6</v>
      </c>
      <c r="BE10" s="1" t="s">
        <v>94</v>
      </c>
      <c r="BF10" s="7" t="s">
        <v>94</v>
      </c>
      <c r="BG10" s="7"/>
      <c r="BH10" s="7"/>
      <c r="BI10" s="7"/>
      <c r="BJ10" s="20"/>
      <c r="BK10" s="237" t="s">
        <v>99</v>
      </c>
      <c r="BL10" s="28" t="s">
        <v>99</v>
      </c>
      <c r="BM10" s="1"/>
      <c r="BN10" s="1"/>
      <c r="BO10" s="1"/>
      <c r="BP10" s="1"/>
      <c r="BQ10" s="20"/>
      <c r="BR10" s="12">
        <f t="shared" ref="BR10" si="1">COUNTIF(C10:BQ10,"*")</f>
        <v>31</v>
      </c>
    </row>
    <row r="11" spans="1:70" s="6" customFormat="1" ht="18.75">
      <c r="A11" s="52"/>
      <c r="B11" s="113"/>
      <c r="C11" s="38"/>
      <c r="D11" s="36">
        <v>308</v>
      </c>
      <c r="E11" s="36">
        <v>304</v>
      </c>
      <c r="F11" s="36">
        <v>406</v>
      </c>
      <c r="G11" s="36">
        <v>409</v>
      </c>
      <c r="H11" s="257"/>
      <c r="I11" s="150"/>
      <c r="J11" s="36"/>
      <c r="K11" s="236">
        <v>402</v>
      </c>
      <c r="L11" s="36"/>
      <c r="N11" s="23"/>
      <c r="O11" s="151">
        <v>406</v>
      </c>
      <c r="P11" s="151">
        <v>409</v>
      </c>
      <c r="Q11" s="151">
        <v>409</v>
      </c>
      <c r="R11" s="76"/>
      <c r="S11" s="76">
        <v>308</v>
      </c>
      <c r="T11" s="76">
        <v>304</v>
      </c>
      <c r="U11" s="76"/>
      <c r="V11" s="150"/>
      <c r="W11" s="150"/>
      <c r="X11" s="76"/>
      <c r="Y11" s="152"/>
      <c r="Z11" s="153"/>
      <c r="AA11" s="38"/>
      <c r="AB11" s="36">
        <v>406</v>
      </c>
      <c r="AC11" s="36">
        <v>304</v>
      </c>
      <c r="AD11" s="36">
        <v>409</v>
      </c>
      <c r="AE11" s="36">
        <v>308</v>
      </c>
      <c r="AF11" s="36"/>
      <c r="AG11" s="13"/>
      <c r="AH11" s="13"/>
      <c r="AI11" s="36">
        <v>402</v>
      </c>
      <c r="AJ11" s="36">
        <v>402</v>
      </c>
      <c r="AK11" s="36">
        <v>402</v>
      </c>
      <c r="AL11" s="23"/>
      <c r="AM11" s="38"/>
      <c r="AN11" s="36">
        <v>409</v>
      </c>
      <c r="AO11" s="36"/>
      <c r="AP11" s="36">
        <v>308</v>
      </c>
      <c r="AQ11" s="36">
        <v>406</v>
      </c>
      <c r="AR11" s="36">
        <v>304</v>
      </c>
      <c r="AS11" s="13"/>
      <c r="AT11" s="13">
        <v>402</v>
      </c>
      <c r="AU11" s="36">
        <v>402</v>
      </c>
      <c r="AW11" s="36"/>
      <c r="AX11" s="23"/>
      <c r="AY11" s="38"/>
      <c r="AZ11" s="77"/>
      <c r="BA11" s="36">
        <v>409</v>
      </c>
      <c r="BB11" s="36">
        <v>308</v>
      </c>
      <c r="BC11" s="36">
        <v>406</v>
      </c>
      <c r="BD11" s="36">
        <v>304</v>
      </c>
      <c r="BE11" s="36">
        <v>402</v>
      </c>
      <c r="BF11" s="13">
        <v>402</v>
      </c>
      <c r="BG11" s="13"/>
      <c r="BH11" s="13"/>
      <c r="BI11" s="13"/>
      <c r="BJ11" s="23"/>
      <c r="BK11" s="77">
        <v>409</v>
      </c>
      <c r="BL11" s="36">
        <v>409</v>
      </c>
      <c r="BM11" s="36"/>
      <c r="BN11" s="36"/>
      <c r="BO11" s="36"/>
      <c r="BP11" s="36"/>
      <c r="BQ11" s="23"/>
      <c r="BR11" s="12"/>
    </row>
    <row r="12" spans="1:70" ht="18.75">
      <c r="A12" s="2"/>
      <c r="B12" s="67" t="s">
        <v>32</v>
      </c>
      <c r="C12" s="21"/>
      <c r="D12" s="3"/>
      <c r="E12" s="3"/>
      <c r="F12" s="26"/>
      <c r="G12" s="3"/>
      <c r="H12" s="256"/>
      <c r="I12" s="142"/>
      <c r="J12" s="3"/>
      <c r="K12" s="4"/>
      <c r="L12" s="3"/>
      <c r="M12" s="26"/>
      <c r="N12" s="22"/>
      <c r="O12" s="154"/>
      <c r="P12" s="142"/>
      <c r="Q12" s="142"/>
      <c r="R12" s="142" t="s">
        <v>5</v>
      </c>
      <c r="S12" s="142" t="s">
        <v>6</v>
      </c>
      <c r="T12" s="142" t="s">
        <v>3</v>
      </c>
      <c r="U12" s="240"/>
      <c r="V12" s="27"/>
      <c r="W12" s="141"/>
      <c r="X12" s="142"/>
      <c r="Y12" s="143"/>
      <c r="Z12" s="144"/>
      <c r="AA12" s="21"/>
      <c r="AB12" s="27"/>
      <c r="AC12" s="40"/>
      <c r="AD12" s="40"/>
      <c r="AE12" s="3"/>
      <c r="AF12" s="27"/>
      <c r="AG12" s="4"/>
      <c r="AH12" s="4"/>
      <c r="AI12" s="3"/>
      <c r="AJ12" s="3"/>
      <c r="AK12" s="26"/>
      <c r="AL12" s="22"/>
      <c r="AM12" s="21"/>
      <c r="AN12" s="3"/>
      <c r="AO12" s="3"/>
      <c r="AP12" s="3"/>
      <c r="AQ12" s="3"/>
      <c r="AR12" s="27"/>
      <c r="AS12" s="4"/>
      <c r="AT12" s="4"/>
      <c r="AU12" s="3"/>
      <c r="AV12" s="26"/>
      <c r="AW12" s="3"/>
      <c r="AX12" s="22"/>
      <c r="AY12" s="21" t="s">
        <v>3</v>
      </c>
      <c r="AZ12" s="3" t="s">
        <v>5</v>
      </c>
      <c r="BA12" s="3" t="s">
        <v>6</v>
      </c>
      <c r="BB12" s="5"/>
      <c r="BC12" s="3"/>
      <c r="BD12" s="125"/>
      <c r="BE12" s="3"/>
      <c r="BF12" s="4"/>
      <c r="BG12" s="4"/>
      <c r="BH12" s="4"/>
      <c r="BI12" s="4"/>
      <c r="BJ12" s="22"/>
      <c r="BK12" s="182"/>
      <c r="BL12" s="3"/>
      <c r="BM12" s="3"/>
      <c r="BN12" s="3"/>
      <c r="BO12" s="3"/>
      <c r="BP12" s="3"/>
      <c r="BQ12" s="22"/>
      <c r="BR12" s="216">
        <f>COUNTIF(C12:BQ12,"*")</f>
        <v>6</v>
      </c>
    </row>
    <row r="13" spans="1:70" s="6" customFormat="1" ht="19.5" thickBot="1">
      <c r="A13" s="81"/>
      <c r="B13" s="84"/>
      <c r="C13" s="37"/>
      <c r="D13" s="78"/>
      <c r="E13" s="29"/>
      <c r="F13" s="29"/>
      <c r="G13" s="36"/>
      <c r="H13" s="255"/>
      <c r="I13" s="136"/>
      <c r="J13" s="29"/>
      <c r="K13" s="79"/>
      <c r="L13" s="29"/>
      <c r="M13" s="68"/>
      <c r="N13" s="50"/>
      <c r="O13" s="138"/>
      <c r="P13" s="137"/>
      <c r="Q13" s="137"/>
      <c r="R13" s="76">
        <v>406</v>
      </c>
      <c r="S13" s="137">
        <v>304</v>
      </c>
      <c r="T13" s="137">
        <v>308</v>
      </c>
      <c r="U13" s="201"/>
      <c r="V13" s="129"/>
      <c r="W13" s="136"/>
      <c r="X13" s="137"/>
      <c r="Y13" s="139"/>
      <c r="Z13" s="140"/>
      <c r="AA13" s="37"/>
      <c r="AB13" s="78"/>
      <c r="AC13" s="78"/>
      <c r="AD13" s="77"/>
      <c r="AE13" s="78"/>
      <c r="AF13" s="29"/>
      <c r="AG13" s="79"/>
      <c r="AH13" s="79"/>
      <c r="AI13" s="29"/>
      <c r="AJ13" s="29"/>
      <c r="AK13" s="68"/>
      <c r="AL13" s="50"/>
      <c r="AM13" s="37"/>
      <c r="AN13" s="78"/>
      <c r="AO13" s="78"/>
      <c r="AP13" s="77"/>
      <c r="AQ13" s="78"/>
      <c r="AR13" s="29"/>
      <c r="AS13" s="79"/>
      <c r="AT13" s="79"/>
      <c r="AU13" s="29"/>
      <c r="AV13" s="68"/>
      <c r="AW13" s="29"/>
      <c r="AX13" s="50"/>
      <c r="AY13" s="38">
        <v>308</v>
      </c>
      <c r="AZ13" s="68">
        <v>406</v>
      </c>
      <c r="BA13" s="29">
        <v>304</v>
      </c>
      <c r="BB13" s="78"/>
      <c r="BC13" s="78"/>
      <c r="BD13" s="201"/>
      <c r="BE13" s="29"/>
      <c r="BF13" s="202"/>
      <c r="BG13" s="79"/>
      <c r="BH13" s="79"/>
      <c r="BI13" s="79"/>
      <c r="BJ13" s="50"/>
      <c r="BK13" s="78"/>
      <c r="BL13" s="78"/>
      <c r="BM13" s="78"/>
      <c r="BN13" s="77"/>
      <c r="BO13" s="78"/>
      <c r="BP13" s="78"/>
      <c r="BQ13" s="309"/>
      <c r="BR13" s="216"/>
    </row>
    <row r="14" spans="1:70" s="34" customFormat="1" ht="18.75">
      <c r="A14" s="31"/>
      <c r="B14" s="32" t="s">
        <v>35</v>
      </c>
      <c r="C14" s="17" t="s">
        <v>12</v>
      </c>
      <c r="D14" s="11" t="s">
        <v>6</v>
      </c>
      <c r="E14" s="11" t="s">
        <v>15</v>
      </c>
      <c r="F14" s="11"/>
      <c r="G14" s="33"/>
      <c r="H14" s="260"/>
      <c r="I14" s="155" t="s">
        <v>9</v>
      </c>
      <c r="J14" s="11" t="s">
        <v>94</v>
      </c>
      <c r="K14" s="16"/>
      <c r="L14" s="11"/>
      <c r="M14" s="25"/>
      <c r="N14" s="18"/>
      <c r="O14" s="177"/>
      <c r="P14" s="156"/>
      <c r="Q14" s="156"/>
      <c r="R14" s="156" t="s">
        <v>6</v>
      </c>
      <c r="S14" s="156" t="s">
        <v>12</v>
      </c>
      <c r="T14" s="156" t="s">
        <v>15</v>
      </c>
      <c r="U14" s="156" t="s">
        <v>9</v>
      </c>
      <c r="V14" s="155"/>
      <c r="W14" s="155" t="s">
        <v>94</v>
      </c>
      <c r="X14" s="156"/>
      <c r="Y14" s="157"/>
      <c r="Z14" s="158"/>
      <c r="AA14" s="17" t="s">
        <v>6</v>
      </c>
      <c r="AB14" s="33" t="s">
        <v>15</v>
      </c>
      <c r="AC14" s="11" t="s">
        <v>12</v>
      </c>
      <c r="AD14" s="11"/>
      <c r="AE14" s="11"/>
      <c r="AF14" s="11"/>
      <c r="AG14" s="16"/>
      <c r="AH14" s="16" t="s">
        <v>94</v>
      </c>
      <c r="AI14" s="11" t="s">
        <v>9</v>
      </c>
      <c r="AJ14" s="11"/>
      <c r="AK14" s="25"/>
      <c r="AL14" s="18"/>
      <c r="AM14" s="17"/>
      <c r="AN14" s="33"/>
      <c r="AO14" s="11" t="s">
        <v>6</v>
      </c>
      <c r="AP14" s="11" t="s">
        <v>15</v>
      </c>
      <c r="AQ14" s="11" t="s">
        <v>79</v>
      </c>
      <c r="AR14" s="11" t="s">
        <v>12</v>
      </c>
      <c r="AS14" s="155" t="s">
        <v>94</v>
      </c>
      <c r="AT14" s="16" t="s">
        <v>9</v>
      </c>
      <c r="AU14" s="11"/>
      <c r="AV14" s="25"/>
      <c r="AW14" s="11"/>
      <c r="AX14" s="18"/>
      <c r="AY14" s="193"/>
      <c r="AZ14" s="11"/>
      <c r="BA14" s="11"/>
      <c r="BB14" s="11"/>
      <c r="BC14" s="11" t="s">
        <v>6</v>
      </c>
      <c r="BD14" s="11" t="s">
        <v>12</v>
      </c>
      <c r="BE14" s="11" t="s">
        <v>9</v>
      </c>
      <c r="BF14" s="16" t="s">
        <v>104</v>
      </c>
      <c r="BG14" s="16" t="s">
        <v>94</v>
      </c>
      <c r="BH14" s="16"/>
      <c r="BI14" s="16"/>
      <c r="BJ14" s="18"/>
      <c r="BK14" s="10"/>
      <c r="BL14" s="239" t="s">
        <v>104</v>
      </c>
      <c r="BM14" s="11"/>
      <c r="BN14" s="11"/>
      <c r="BO14" s="115"/>
      <c r="BP14" s="11"/>
      <c r="BQ14" s="18"/>
      <c r="BR14" s="214">
        <f>COUNTIF(C14:BQ14,"*")</f>
        <v>27</v>
      </c>
    </row>
    <row r="15" spans="1:70" s="6" customFormat="1" ht="18.75">
      <c r="A15" s="52"/>
      <c r="B15" s="85"/>
      <c r="C15" s="38">
        <v>301</v>
      </c>
      <c r="D15" s="77">
        <v>304</v>
      </c>
      <c r="E15" s="77">
        <v>410</v>
      </c>
      <c r="F15" s="77"/>
      <c r="G15" s="77"/>
      <c r="H15" s="255"/>
      <c r="I15" s="151">
        <v>407</v>
      </c>
      <c r="J15" s="29">
        <v>402</v>
      </c>
      <c r="K15" s="13"/>
      <c r="L15" s="36"/>
      <c r="N15" s="23"/>
      <c r="O15" s="151"/>
      <c r="P15" s="151"/>
      <c r="Q15" s="151"/>
      <c r="R15" s="151">
        <v>304</v>
      </c>
      <c r="S15" s="151">
        <v>301</v>
      </c>
      <c r="T15" s="151">
        <v>410</v>
      </c>
      <c r="U15" s="137">
        <v>407</v>
      </c>
      <c r="V15" s="150"/>
      <c r="W15" s="150">
        <v>402</v>
      </c>
      <c r="X15" s="76"/>
      <c r="Y15" s="152"/>
      <c r="Z15" s="153"/>
      <c r="AA15" s="38">
        <v>304</v>
      </c>
      <c r="AB15" s="77">
        <v>410</v>
      </c>
      <c r="AC15" s="77">
        <v>301</v>
      </c>
      <c r="AD15" s="77"/>
      <c r="AE15" s="77"/>
      <c r="AF15" s="77"/>
      <c r="AG15" s="29"/>
      <c r="AH15" s="6">
        <v>402</v>
      </c>
      <c r="AI15" s="36">
        <v>407</v>
      </c>
      <c r="AJ15" s="36"/>
      <c r="AL15" s="23"/>
      <c r="AM15" s="38"/>
      <c r="AN15" s="77"/>
      <c r="AO15" s="77">
        <v>304</v>
      </c>
      <c r="AP15" s="77">
        <v>410</v>
      </c>
      <c r="AQ15" s="77">
        <v>304</v>
      </c>
      <c r="AR15" s="77">
        <v>301</v>
      </c>
      <c r="AS15" s="29">
        <v>402</v>
      </c>
      <c r="AT15" s="6">
        <v>407</v>
      </c>
      <c r="AU15" s="36"/>
      <c r="AW15" s="36"/>
      <c r="AX15" s="23"/>
      <c r="AY15" s="38"/>
      <c r="AZ15" s="77"/>
      <c r="BA15" s="77"/>
      <c r="BB15" s="77"/>
      <c r="BC15" s="77">
        <v>304</v>
      </c>
      <c r="BD15" s="77">
        <v>301</v>
      </c>
      <c r="BE15" s="36">
        <v>407</v>
      </c>
      <c r="BF15" s="13">
        <v>410</v>
      </c>
      <c r="BG15" s="13">
        <v>402</v>
      </c>
      <c r="BH15" s="13"/>
      <c r="BI15" s="13"/>
      <c r="BJ15" s="23"/>
      <c r="BK15" s="78"/>
      <c r="BL15" s="77"/>
      <c r="BM15" s="77"/>
      <c r="BN15" s="77"/>
      <c r="BP15" s="77"/>
      <c r="BQ15" s="310"/>
      <c r="BR15" s="216"/>
    </row>
    <row r="16" spans="1:70" ht="18.75">
      <c r="A16" s="2"/>
      <c r="B16" s="14" t="s">
        <v>36</v>
      </c>
      <c r="C16" s="106"/>
      <c r="D16" s="3" t="s">
        <v>14</v>
      </c>
      <c r="E16" s="3" t="s">
        <v>13</v>
      </c>
      <c r="F16" s="3" t="s">
        <v>16</v>
      </c>
      <c r="G16" s="3" t="s">
        <v>10</v>
      </c>
      <c r="H16" s="256"/>
      <c r="I16" s="5"/>
      <c r="J16" s="3"/>
      <c r="K16" s="4" t="s">
        <v>8</v>
      </c>
      <c r="L16" s="3" t="s">
        <v>7</v>
      </c>
      <c r="M16" s="26"/>
      <c r="N16" s="22"/>
      <c r="O16" s="143"/>
      <c r="P16" s="142" t="s">
        <v>13</v>
      </c>
      <c r="Q16" s="142"/>
      <c r="R16" s="142" t="s">
        <v>16</v>
      </c>
      <c r="S16" s="142" t="s">
        <v>14</v>
      </c>
      <c r="T16" s="142" t="s">
        <v>10</v>
      </c>
      <c r="U16" s="147" t="s">
        <v>8</v>
      </c>
      <c r="V16" s="141" t="s">
        <v>7</v>
      </c>
      <c r="W16" s="141"/>
      <c r="X16" s="142"/>
      <c r="Y16" s="143"/>
      <c r="Z16" s="144"/>
      <c r="AA16" s="21"/>
      <c r="AB16" s="3" t="s">
        <v>14</v>
      </c>
      <c r="AC16" s="3" t="s">
        <v>16</v>
      </c>
      <c r="AD16" s="3" t="s">
        <v>13</v>
      </c>
      <c r="AE16" s="3" t="s">
        <v>10</v>
      </c>
      <c r="AF16" s="3"/>
      <c r="AG16" s="4" t="s">
        <v>8</v>
      </c>
      <c r="AH16" s="4" t="s">
        <v>7</v>
      </c>
      <c r="AI16" s="3"/>
      <c r="AJ16" s="3"/>
      <c r="AK16" s="26"/>
      <c r="AL16" s="22"/>
      <c r="AM16" s="21"/>
      <c r="AN16" s="3"/>
      <c r="AO16" s="3" t="s">
        <v>16</v>
      </c>
      <c r="AP16" s="3" t="s">
        <v>13</v>
      </c>
      <c r="AQ16" s="3" t="s">
        <v>14</v>
      </c>
      <c r="AR16" s="3" t="s">
        <v>10</v>
      </c>
      <c r="AS16" s="4" t="s">
        <v>7</v>
      </c>
      <c r="AT16" s="4" t="s">
        <v>8</v>
      </c>
      <c r="AU16" s="3"/>
      <c r="AV16" s="26"/>
      <c r="AW16" s="3"/>
      <c r="AX16" s="22"/>
      <c r="AY16" s="21"/>
      <c r="AZ16" s="3" t="s">
        <v>13</v>
      </c>
      <c r="BA16" s="3" t="s">
        <v>10</v>
      </c>
      <c r="BB16" s="27" t="s">
        <v>99</v>
      </c>
      <c r="BC16" s="3" t="s">
        <v>99</v>
      </c>
      <c r="BD16" s="3" t="s">
        <v>14</v>
      </c>
      <c r="BE16" s="3" t="s">
        <v>83</v>
      </c>
      <c r="BF16" s="27"/>
      <c r="BG16" s="27"/>
      <c r="BH16" s="4" t="s">
        <v>8</v>
      </c>
      <c r="BI16" s="4" t="s">
        <v>7</v>
      </c>
      <c r="BJ16" s="22"/>
      <c r="BK16" s="5"/>
      <c r="BL16" s="3"/>
      <c r="BM16" s="3" t="s">
        <v>102</v>
      </c>
      <c r="BN16" s="3" t="s">
        <v>103</v>
      </c>
      <c r="BO16" s="3" t="s">
        <v>99</v>
      </c>
      <c r="BP16" s="3" t="s">
        <v>99</v>
      </c>
      <c r="BQ16" s="22"/>
      <c r="BR16" s="216">
        <f>COUNTIF(C16:BQ16,"*")</f>
        <v>36</v>
      </c>
    </row>
    <row r="17" spans="1:70" s="6" customFormat="1" ht="18.75">
      <c r="A17" s="81"/>
      <c r="B17" s="222"/>
      <c r="C17" s="37"/>
      <c r="D17" s="78">
        <v>413</v>
      </c>
      <c r="E17" s="78">
        <v>405</v>
      </c>
      <c r="F17" s="29">
        <v>409</v>
      </c>
      <c r="G17" s="78">
        <v>407</v>
      </c>
      <c r="H17" s="258"/>
      <c r="I17" s="136"/>
      <c r="J17" s="29"/>
      <c r="K17" s="79">
        <v>406</v>
      </c>
      <c r="L17" s="29">
        <v>309</v>
      </c>
      <c r="M17" s="68"/>
      <c r="N17" s="50"/>
      <c r="O17" s="139"/>
      <c r="P17" s="137">
        <v>405</v>
      </c>
      <c r="Q17" s="137"/>
      <c r="R17" s="137">
        <v>409</v>
      </c>
      <c r="S17" s="137">
        <v>413</v>
      </c>
      <c r="T17" s="137">
        <v>407</v>
      </c>
      <c r="U17" s="137">
        <v>406</v>
      </c>
      <c r="V17" s="136">
        <v>309</v>
      </c>
      <c r="W17" s="136"/>
      <c r="X17" s="137"/>
      <c r="Y17" s="139"/>
      <c r="Z17" s="140"/>
      <c r="AA17" s="37"/>
      <c r="AB17" s="78">
        <v>413</v>
      </c>
      <c r="AC17" s="78">
        <v>409</v>
      </c>
      <c r="AD17" s="78">
        <v>405</v>
      </c>
      <c r="AE17" s="78">
        <v>407</v>
      </c>
      <c r="AF17" s="78"/>
      <c r="AG17" s="78">
        <v>406</v>
      </c>
      <c r="AH17" s="68">
        <v>309</v>
      </c>
      <c r="AI17" s="29"/>
      <c r="AJ17" s="29"/>
      <c r="AK17" s="68"/>
      <c r="AL17" s="50"/>
      <c r="AM17" s="37"/>
      <c r="AN17" s="78"/>
      <c r="AO17" s="78">
        <v>409</v>
      </c>
      <c r="AP17" s="78">
        <v>405</v>
      </c>
      <c r="AQ17" s="78">
        <v>413</v>
      </c>
      <c r="AR17" s="78">
        <v>407</v>
      </c>
      <c r="AS17" s="78">
        <v>309</v>
      </c>
      <c r="AT17" s="68">
        <v>406</v>
      </c>
      <c r="AU17" s="29"/>
      <c r="AV17" s="68"/>
      <c r="AW17" s="29"/>
      <c r="AX17" s="50"/>
      <c r="AY17" s="37"/>
      <c r="AZ17" s="78">
        <v>405</v>
      </c>
      <c r="BA17" s="78">
        <v>407</v>
      </c>
      <c r="BB17" s="78">
        <v>409</v>
      </c>
      <c r="BC17" s="78">
        <v>409</v>
      </c>
      <c r="BD17" s="78">
        <v>413</v>
      </c>
      <c r="BE17" s="78">
        <v>105</v>
      </c>
      <c r="BF17" s="128"/>
      <c r="BG17" s="128"/>
      <c r="BH17" s="79">
        <v>406</v>
      </c>
      <c r="BI17" s="79">
        <v>309</v>
      </c>
      <c r="BJ17" s="50"/>
      <c r="BK17" s="78"/>
      <c r="BL17" s="114"/>
      <c r="BM17" s="29">
        <v>413</v>
      </c>
      <c r="BN17" s="29">
        <v>405</v>
      </c>
      <c r="BO17" s="78">
        <v>409</v>
      </c>
      <c r="BP17" s="78">
        <v>409</v>
      </c>
      <c r="BQ17" s="309"/>
      <c r="BR17" s="216"/>
    </row>
    <row r="18" spans="1:70" s="220" customFormat="1" ht="18.75">
      <c r="A18" s="227"/>
      <c r="B18" s="66" t="s">
        <v>37</v>
      </c>
      <c r="C18" s="19" t="s">
        <v>11</v>
      </c>
      <c r="D18" s="1" t="s">
        <v>64</v>
      </c>
      <c r="E18" s="1" t="s">
        <v>4</v>
      </c>
      <c r="F18" s="27" t="s">
        <v>93</v>
      </c>
      <c r="G18" s="27" t="s">
        <v>5</v>
      </c>
      <c r="H18" s="259"/>
      <c r="I18" s="145"/>
      <c r="J18" s="3"/>
      <c r="K18" s="7"/>
      <c r="L18" s="250"/>
      <c r="M18" s="240"/>
      <c r="N18" s="20"/>
      <c r="O18" s="146" t="s">
        <v>11</v>
      </c>
      <c r="P18" s="142" t="s">
        <v>64</v>
      </c>
      <c r="Q18" s="148" t="s">
        <v>81</v>
      </c>
      <c r="R18" s="142" t="s">
        <v>84</v>
      </c>
      <c r="S18" s="147" t="s">
        <v>5</v>
      </c>
      <c r="T18" s="28" t="s">
        <v>93</v>
      </c>
      <c r="U18" s="28" t="s">
        <v>4</v>
      </c>
      <c r="V18" s="145"/>
      <c r="W18" s="145"/>
      <c r="X18" s="147"/>
      <c r="Y18" s="148"/>
      <c r="Z18" s="149"/>
      <c r="AA18" s="19"/>
      <c r="AB18" s="1"/>
      <c r="AC18" s="1" t="s">
        <v>64</v>
      </c>
      <c r="AD18" s="1" t="s">
        <v>5</v>
      </c>
      <c r="AE18" s="5" t="s">
        <v>93</v>
      </c>
      <c r="AF18" s="1" t="s">
        <v>4</v>
      </c>
      <c r="AG18" s="7" t="s">
        <v>11</v>
      </c>
      <c r="AH18" s="7"/>
      <c r="AI18" s="1"/>
      <c r="AJ18" s="1"/>
      <c r="AK18" s="12"/>
      <c r="AL18" s="20"/>
      <c r="AM18" s="19" t="s">
        <v>5</v>
      </c>
      <c r="AN18" s="1" t="s">
        <v>11</v>
      </c>
      <c r="AO18" s="1" t="s">
        <v>64</v>
      </c>
      <c r="AP18" s="1" t="s">
        <v>4</v>
      </c>
      <c r="AQ18" s="5" t="s">
        <v>93</v>
      </c>
      <c r="AR18" s="28" t="s">
        <v>82</v>
      </c>
      <c r="AS18" s="7"/>
      <c r="AT18" s="7"/>
      <c r="AU18" s="28"/>
      <c r="AV18" s="12"/>
      <c r="AW18" s="1"/>
      <c r="AX18" s="20"/>
      <c r="AY18" s="19"/>
      <c r="AZ18" s="1" t="s">
        <v>93</v>
      </c>
      <c r="BA18" s="1" t="s">
        <v>4</v>
      </c>
      <c r="BB18" s="12" t="s">
        <v>64</v>
      </c>
      <c r="BC18" s="3" t="s">
        <v>11</v>
      </c>
      <c r="BD18" s="3" t="s">
        <v>5</v>
      </c>
      <c r="BE18" s="1"/>
      <c r="BF18" s="7"/>
      <c r="BG18" s="7"/>
      <c r="BH18" s="7"/>
      <c r="BI18" s="7"/>
      <c r="BJ18" s="20"/>
      <c r="BK18" s="8"/>
      <c r="BL18" s="1"/>
      <c r="BM18" s="1"/>
      <c r="BN18" s="12"/>
      <c r="BO18" s="1"/>
      <c r="BP18" s="1"/>
      <c r="BQ18" s="20"/>
      <c r="BR18" s="216">
        <f>COUNTIF(C18:BQ18,"*")</f>
        <v>28</v>
      </c>
    </row>
    <row r="19" spans="1:70" s="6" customFormat="1" ht="18.75">
      <c r="A19" s="52"/>
      <c r="B19" s="85"/>
      <c r="C19" s="38">
        <v>402</v>
      </c>
      <c r="D19" s="77">
        <v>309</v>
      </c>
      <c r="E19" s="77">
        <v>411</v>
      </c>
      <c r="F19" s="77">
        <v>307</v>
      </c>
      <c r="G19" s="77">
        <v>406</v>
      </c>
      <c r="H19" s="257"/>
      <c r="I19" s="150"/>
      <c r="J19" s="36"/>
      <c r="K19" s="13"/>
      <c r="L19" s="201"/>
      <c r="M19" s="249"/>
      <c r="N19" s="23"/>
      <c r="O19" s="152">
        <v>402</v>
      </c>
      <c r="P19" s="76">
        <v>309</v>
      </c>
      <c r="Q19" s="76">
        <v>309</v>
      </c>
      <c r="R19" s="76">
        <v>402</v>
      </c>
      <c r="S19" s="76">
        <v>406</v>
      </c>
      <c r="T19" s="76">
        <v>307</v>
      </c>
      <c r="U19" s="303">
        <v>411</v>
      </c>
      <c r="V19" s="150"/>
      <c r="W19" s="150"/>
      <c r="X19" s="76"/>
      <c r="Y19" s="152"/>
      <c r="Z19" s="153"/>
      <c r="AA19" s="38"/>
      <c r="AB19" s="77"/>
      <c r="AC19" s="77">
        <v>309</v>
      </c>
      <c r="AD19" s="77">
        <v>406</v>
      </c>
      <c r="AE19" s="77">
        <v>307</v>
      </c>
      <c r="AF19" s="36">
        <v>411</v>
      </c>
      <c r="AG19" s="13">
        <v>402</v>
      </c>
      <c r="AH19" s="13"/>
      <c r="AI19" s="36"/>
      <c r="AJ19" s="36"/>
      <c r="AL19" s="23"/>
      <c r="AM19" s="38">
        <v>406</v>
      </c>
      <c r="AN19" s="77">
        <v>402</v>
      </c>
      <c r="AO19" s="77">
        <v>309</v>
      </c>
      <c r="AP19" s="77">
        <v>411</v>
      </c>
      <c r="AQ19" s="77">
        <v>307</v>
      </c>
      <c r="AR19" s="36">
        <v>406</v>
      </c>
      <c r="AS19" s="13"/>
      <c r="AT19" s="13"/>
      <c r="AU19" s="199"/>
      <c r="AW19" s="36"/>
      <c r="AX19" s="23"/>
      <c r="AY19" s="38"/>
      <c r="AZ19" s="77">
        <v>307</v>
      </c>
      <c r="BA19" s="77">
        <v>411</v>
      </c>
      <c r="BB19" s="77">
        <v>309</v>
      </c>
      <c r="BC19" s="77">
        <v>402</v>
      </c>
      <c r="BD19" s="36">
        <v>406</v>
      </c>
      <c r="BE19" s="36"/>
      <c r="BF19" s="13"/>
      <c r="BG19" s="13"/>
      <c r="BH19" s="13"/>
      <c r="BI19" s="13"/>
      <c r="BJ19" s="23"/>
      <c r="BK19" s="77"/>
      <c r="BL19" s="77"/>
      <c r="BM19" s="77"/>
      <c r="BN19" s="77"/>
      <c r="BO19" s="77"/>
      <c r="BP19" s="77"/>
      <c r="BQ19" s="310"/>
      <c r="BR19" s="216"/>
    </row>
    <row r="20" spans="1:70" s="94" customFormat="1" ht="18.75">
      <c r="A20" s="93"/>
      <c r="B20" s="190" t="s">
        <v>34</v>
      </c>
      <c r="C20" s="191" t="s">
        <v>3</v>
      </c>
      <c r="D20" s="27"/>
      <c r="E20" s="3"/>
      <c r="F20" s="27"/>
      <c r="G20" s="27"/>
      <c r="H20" s="256"/>
      <c r="I20" s="141"/>
      <c r="J20" s="3"/>
      <c r="K20" s="4"/>
      <c r="L20" s="3"/>
      <c r="M20" s="26"/>
      <c r="N20" s="22"/>
      <c r="O20" s="27"/>
      <c r="P20" s="143"/>
      <c r="Q20" s="215"/>
      <c r="R20" s="142" t="s">
        <v>3</v>
      </c>
      <c r="S20" s="27"/>
      <c r="T20" s="142"/>
      <c r="U20" s="142"/>
      <c r="V20" s="141"/>
      <c r="W20" s="141"/>
      <c r="X20" s="142"/>
      <c r="Y20" s="143"/>
      <c r="Z20" s="144"/>
      <c r="AA20" s="21" t="s">
        <v>3</v>
      </c>
      <c r="AB20" s="3"/>
      <c r="AC20" s="3"/>
      <c r="AD20" s="3"/>
      <c r="AE20" s="5"/>
      <c r="AF20" s="3"/>
      <c r="AG20" s="4"/>
      <c r="AH20" s="4"/>
      <c r="AI20" s="3"/>
      <c r="AJ20" s="3"/>
      <c r="AK20" s="26"/>
      <c r="AL20" s="22"/>
      <c r="AM20" s="21"/>
      <c r="AN20" s="27" t="s">
        <v>3</v>
      </c>
      <c r="AO20" s="27"/>
      <c r="AP20" s="3"/>
      <c r="AQ20" s="5"/>
      <c r="AR20" s="3" t="s">
        <v>80</v>
      </c>
      <c r="AS20" s="4"/>
      <c r="AT20" s="4"/>
      <c r="AU20" s="3"/>
      <c r="AV20" s="26"/>
      <c r="AW20" s="3"/>
      <c r="AX20" s="22"/>
      <c r="AY20" s="21"/>
      <c r="AZ20" s="27" t="s">
        <v>3</v>
      </c>
      <c r="BA20" s="3"/>
      <c r="BB20" s="26"/>
      <c r="BC20" s="3"/>
      <c r="BD20" s="3"/>
      <c r="BE20" s="3"/>
      <c r="BF20" s="4"/>
      <c r="BG20" s="4"/>
      <c r="BH20" s="4"/>
      <c r="BI20" s="4"/>
      <c r="BJ20" s="22"/>
      <c r="BK20" s="5"/>
      <c r="BL20" s="3"/>
      <c r="BM20" s="3"/>
      <c r="BN20" s="26"/>
      <c r="BO20" s="3"/>
      <c r="BP20" s="3"/>
      <c r="BQ20" s="22"/>
      <c r="BR20" s="186">
        <f t="shared" ref="BR20" si="2">COUNTIF(C20:BQ20,"*")</f>
        <v>6</v>
      </c>
    </row>
    <row r="21" spans="1:70" s="6" customFormat="1" ht="19.5" thickBot="1">
      <c r="A21" s="52"/>
      <c r="B21" s="85"/>
      <c r="C21" s="38">
        <v>308</v>
      </c>
      <c r="D21" s="77"/>
      <c r="E21" s="77"/>
      <c r="F21" s="77"/>
      <c r="G21" s="77"/>
      <c r="H21" s="257"/>
      <c r="I21" s="150"/>
      <c r="J21" s="36"/>
      <c r="K21" s="13"/>
      <c r="L21" s="36"/>
      <c r="N21" s="23"/>
      <c r="O21" s="151"/>
      <c r="P21" s="152"/>
      <c r="Q21" s="197"/>
      <c r="R21" s="76">
        <v>308</v>
      </c>
      <c r="S21" s="151"/>
      <c r="T21" s="152"/>
      <c r="U21" s="76"/>
      <c r="V21" s="150"/>
      <c r="W21" s="150"/>
      <c r="X21" s="76"/>
      <c r="Y21" s="152"/>
      <c r="Z21" s="153"/>
      <c r="AA21" s="38">
        <v>308</v>
      </c>
      <c r="AB21" s="77"/>
      <c r="AC21" s="77"/>
      <c r="AD21" s="77"/>
      <c r="AF21" s="36"/>
      <c r="AG21" s="13"/>
      <c r="AH21" s="13"/>
      <c r="AI21" s="36"/>
      <c r="AJ21" s="36"/>
      <c r="AL21" s="23"/>
      <c r="AM21" s="38"/>
      <c r="AN21" s="130">
        <v>308</v>
      </c>
      <c r="AO21" s="192"/>
      <c r="AP21" s="77"/>
      <c r="AR21" s="36">
        <v>308</v>
      </c>
      <c r="AS21" s="13"/>
      <c r="AT21" s="13"/>
      <c r="AU21" s="36"/>
      <c r="AW21" s="36"/>
      <c r="AX21" s="23"/>
      <c r="AY21" s="38"/>
      <c r="AZ21" s="60">
        <v>308</v>
      </c>
      <c r="BA21" s="77"/>
      <c r="BB21" s="77"/>
      <c r="BC21" s="77"/>
      <c r="BD21" s="36"/>
      <c r="BE21" s="36"/>
      <c r="BF21" s="13"/>
      <c r="BG21" s="13"/>
      <c r="BH21" s="189"/>
      <c r="BI21" s="189"/>
      <c r="BJ21" s="183"/>
      <c r="BK21" s="77"/>
      <c r="BL21" s="77"/>
      <c r="BM21" s="36"/>
      <c r="BN21" s="77"/>
      <c r="BO21" s="77"/>
      <c r="BP21" s="77"/>
      <c r="BQ21" s="310"/>
      <c r="BR21" s="216"/>
    </row>
    <row r="22" spans="1:70" s="34" customFormat="1" ht="18.75">
      <c r="A22" s="31"/>
      <c r="B22" s="32" t="s">
        <v>38</v>
      </c>
      <c r="C22" s="17"/>
      <c r="D22" s="11"/>
      <c r="E22" s="11"/>
      <c r="F22" s="11" t="s">
        <v>15</v>
      </c>
      <c r="G22" s="11"/>
      <c r="H22" s="261"/>
      <c r="I22" s="155"/>
      <c r="J22" s="213"/>
      <c r="K22" s="16"/>
      <c r="L22" s="11"/>
      <c r="M22" s="25"/>
      <c r="N22" s="18"/>
      <c r="O22" s="177"/>
      <c r="P22" s="156" t="s">
        <v>4</v>
      </c>
      <c r="Q22" s="156" t="s">
        <v>12</v>
      </c>
      <c r="R22" s="156" t="s">
        <v>93</v>
      </c>
      <c r="S22" s="156"/>
      <c r="T22" s="156"/>
      <c r="U22" s="156" t="s">
        <v>7</v>
      </c>
      <c r="V22" s="155" t="s">
        <v>9</v>
      </c>
      <c r="W22" s="70"/>
      <c r="X22" s="156"/>
      <c r="Y22" s="157"/>
      <c r="Z22" s="158"/>
      <c r="AA22" s="17" t="s">
        <v>11</v>
      </c>
      <c r="AB22" s="11" t="s">
        <v>99</v>
      </c>
      <c r="AC22" s="11" t="s">
        <v>10</v>
      </c>
      <c r="AD22" s="11" t="s">
        <v>64</v>
      </c>
      <c r="AE22" s="11" t="s">
        <v>16</v>
      </c>
      <c r="AF22" s="33" t="s">
        <v>16</v>
      </c>
      <c r="AG22" s="16" t="s">
        <v>94</v>
      </c>
      <c r="AH22" s="16" t="s">
        <v>8</v>
      </c>
      <c r="AI22" s="11"/>
      <c r="AJ22" s="11"/>
      <c r="AK22" s="25"/>
      <c r="AL22" s="18"/>
      <c r="AM22" s="17" t="s">
        <v>6</v>
      </c>
      <c r="AN22" s="11" t="s">
        <v>15</v>
      </c>
      <c r="AO22" s="11" t="s">
        <v>15</v>
      </c>
      <c r="AP22" s="11" t="s">
        <v>5</v>
      </c>
      <c r="AQ22" s="11" t="s">
        <v>3</v>
      </c>
      <c r="AR22" s="11"/>
      <c r="AS22" s="16"/>
      <c r="AT22" s="16"/>
      <c r="AU22" s="11"/>
      <c r="AV22" s="25"/>
      <c r="AW22" s="11"/>
      <c r="AX22" s="18"/>
      <c r="AY22" s="17"/>
      <c r="AZ22" s="11"/>
      <c r="BA22" s="11"/>
      <c r="BB22" s="11" t="s">
        <v>14</v>
      </c>
      <c r="BC22" s="11" t="s">
        <v>13</v>
      </c>
      <c r="BD22" s="11"/>
      <c r="BE22" s="11" t="s">
        <v>14</v>
      </c>
      <c r="BF22" s="16" t="s">
        <v>13</v>
      </c>
      <c r="BG22" s="16"/>
      <c r="BH22" s="16"/>
      <c r="BI22" s="16"/>
      <c r="BJ22" s="18"/>
      <c r="BK22" s="10" t="s">
        <v>104</v>
      </c>
      <c r="BL22" s="11"/>
      <c r="BM22" s="11"/>
      <c r="BN22" s="11"/>
      <c r="BO22" s="11"/>
      <c r="BP22" s="11"/>
      <c r="BQ22" s="18"/>
      <c r="BR22" s="214">
        <f>COUNTIF(C22:BQ22,"*")</f>
        <v>24</v>
      </c>
    </row>
    <row r="23" spans="1:70" s="90" customFormat="1" ht="19.5" thickBot="1">
      <c r="A23" s="108"/>
      <c r="B23" s="223"/>
      <c r="C23" s="48"/>
      <c r="D23" s="35"/>
      <c r="E23" s="35"/>
      <c r="F23" s="35">
        <v>219</v>
      </c>
      <c r="G23" s="35"/>
      <c r="H23" s="262"/>
      <c r="I23" s="160"/>
      <c r="J23" s="201"/>
      <c r="K23" s="89"/>
      <c r="L23" s="35"/>
      <c r="N23" s="49"/>
      <c r="O23" s="178"/>
      <c r="P23" s="159">
        <v>219</v>
      </c>
      <c r="Q23" s="159">
        <v>219</v>
      </c>
      <c r="R23" s="159">
        <v>219</v>
      </c>
      <c r="S23" s="159"/>
      <c r="T23" s="159"/>
      <c r="U23" s="159">
        <v>219</v>
      </c>
      <c r="V23" s="159">
        <v>219</v>
      </c>
      <c r="W23" s="268"/>
      <c r="X23" s="159"/>
      <c r="Y23" s="161"/>
      <c r="Z23" s="162"/>
      <c r="AA23" s="48">
        <v>219</v>
      </c>
      <c r="AB23" s="35">
        <v>219</v>
      </c>
      <c r="AC23" s="35">
        <v>219</v>
      </c>
      <c r="AD23" s="35">
        <v>219</v>
      </c>
      <c r="AE23" s="35">
        <v>219</v>
      </c>
      <c r="AF23" s="35">
        <v>219</v>
      </c>
      <c r="AG23" s="35">
        <v>219</v>
      </c>
      <c r="AH23" s="35">
        <v>219</v>
      </c>
      <c r="AI23" s="35"/>
      <c r="AJ23" s="35"/>
      <c r="AL23" s="49"/>
      <c r="AM23" s="48">
        <v>219</v>
      </c>
      <c r="AN23" s="35">
        <v>219</v>
      </c>
      <c r="AO23" s="35">
        <v>219</v>
      </c>
      <c r="AP23" s="35">
        <v>219</v>
      </c>
      <c r="AQ23" s="35">
        <v>219</v>
      </c>
      <c r="AR23" s="35"/>
      <c r="AS23" s="89"/>
      <c r="AT23" s="89"/>
      <c r="AU23" s="35"/>
      <c r="AW23" s="35"/>
      <c r="AX23" s="49"/>
      <c r="AY23" s="48"/>
      <c r="AZ23" s="35"/>
      <c r="BA23" s="35"/>
      <c r="BB23" s="35">
        <v>219</v>
      </c>
      <c r="BC23" s="35">
        <v>219</v>
      </c>
      <c r="BD23" s="35"/>
      <c r="BE23" s="35">
        <v>219</v>
      </c>
      <c r="BF23" s="89">
        <v>219</v>
      </c>
      <c r="BG23" s="89"/>
      <c r="BH23" s="89"/>
      <c r="BI23" s="89"/>
      <c r="BJ23" s="49"/>
      <c r="BK23" s="88">
        <v>219</v>
      </c>
      <c r="BL23" s="35"/>
      <c r="BM23" s="35"/>
      <c r="BN23" s="35"/>
      <c r="BO23" s="35"/>
      <c r="BP23" s="35"/>
      <c r="BQ23" s="49"/>
      <c r="BR23" s="304"/>
    </row>
    <row r="24" spans="1:70" ht="18.75">
      <c r="A24" s="58"/>
      <c r="B24" s="66" t="s">
        <v>39</v>
      </c>
      <c r="C24" s="19" t="s">
        <v>6</v>
      </c>
      <c r="D24" s="1" t="s">
        <v>5</v>
      </c>
      <c r="E24" s="1" t="s">
        <v>10</v>
      </c>
      <c r="F24" s="1" t="s">
        <v>11</v>
      </c>
      <c r="G24" s="1" t="s">
        <v>64</v>
      </c>
      <c r="H24" s="259"/>
      <c r="I24" s="145"/>
      <c r="J24" s="1"/>
      <c r="K24" s="7"/>
      <c r="L24" s="1"/>
      <c r="N24" s="20"/>
      <c r="O24" s="146" t="s">
        <v>10</v>
      </c>
      <c r="P24" s="147" t="s">
        <v>11</v>
      </c>
      <c r="Q24" s="147" t="s">
        <v>15</v>
      </c>
      <c r="R24" s="147" t="s">
        <v>4</v>
      </c>
      <c r="S24" s="147" t="s">
        <v>64</v>
      </c>
      <c r="T24" s="147"/>
      <c r="U24" s="147" t="s">
        <v>93</v>
      </c>
      <c r="V24" s="145" t="s">
        <v>104</v>
      </c>
      <c r="W24" s="155"/>
      <c r="X24" s="147"/>
      <c r="Y24" s="148"/>
      <c r="Z24" s="149"/>
      <c r="AA24" s="19" t="s">
        <v>93</v>
      </c>
      <c r="AB24" s="1" t="s">
        <v>13</v>
      </c>
      <c r="AC24" s="1" t="s">
        <v>15</v>
      </c>
      <c r="AD24" s="1" t="s">
        <v>6</v>
      </c>
      <c r="AE24" s="28" t="s">
        <v>14</v>
      </c>
      <c r="AF24" s="1" t="s">
        <v>5</v>
      </c>
      <c r="AG24" s="7" t="s">
        <v>4</v>
      </c>
      <c r="AH24" s="7"/>
      <c r="AI24" s="1"/>
      <c r="AJ24" s="1"/>
      <c r="AL24" s="20"/>
      <c r="AM24" s="19" t="s">
        <v>10</v>
      </c>
      <c r="AN24" s="1" t="s">
        <v>13</v>
      </c>
      <c r="AO24" s="1" t="s">
        <v>14</v>
      </c>
      <c r="AP24" s="1" t="s">
        <v>64</v>
      </c>
      <c r="AQ24" s="28"/>
      <c r="AR24" s="1"/>
      <c r="AS24" s="145" t="s">
        <v>11</v>
      </c>
      <c r="AT24" s="7"/>
      <c r="AU24" s="1"/>
      <c r="AW24" s="1"/>
      <c r="AX24" s="20"/>
      <c r="AY24" s="17" t="s">
        <v>4</v>
      </c>
      <c r="AZ24" s="3" t="s">
        <v>15</v>
      </c>
      <c r="BA24" s="3" t="s">
        <v>14</v>
      </c>
      <c r="BB24" s="3" t="s">
        <v>13</v>
      </c>
      <c r="BC24" s="3" t="s">
        <v>93</v>
      </c>
      <c r="BD24" s="3" t="s">
        <v>15</v>
      </c>
      <c r="BE24" s="3"/>
      <c r="BF24" s="3"/>
      <c r="BG24" s="3"/>
      <c r="BH24" s="4"/>
      <c r="BI24" s="4"/>
      <c r="BJ24" s="22"/>
      <c r="BK24" s="5" t="s">
        <v>13</v>
      </c>
      <c r="BL24" s="3" t="s">
        <v>14</v>
      </c>
      <c r="BM24" s="3" t="s">
        <v>104</v>
      </c>
      <c r="BN24" s="3"/>
      <c r="BO24" s="3"/>
      <c r="BP24" s="3"/>
      <c r="BQ24" s="22"/>
      <c r="BR24" s="216">
        <f>COUNTIF(C24:BQ24,"*")</f>
        <v>33</v>
      </c>
    </row>
    <row r="25" spans="1:70" s="6" customFormat="1" ht="18.75">
      <c r="A25" s="52"/>
      <c r="B25" s="85"/>
      <c r="C25" s="38">
        <v>304</v>
      </c>
      <c r="D25" s="77">
        <v>406</v>
      </c>
      <c r="E25" s="77">
        <v>407</v>
      </c>
      <c r="F25" s="77">
        <v>402</v>
      </c>
      <c r="G25" s="77">
        <v>309</v>
      </c>
      <c r="H25" s="263"/>
      <c r="I25" s="151"/>
      <c r="J25" s="36"/>
      <c r="K25" s="13"/>
      <c r="L25" s="36"/>
      <c r="N25" s="23"/>
      <c r="O25" s="151">
        <v>407</v>
      </c>
      <c r="P25" s="151">
        <v>402</v>
      </c>
      <c r="Q25" s="151">
        <v>410</v>
      </c>
      <c r="R25" s="151">
        <v>411</v>
      </c>
      <c r="S25" s="151">
        <v>309</v>
      </c>
      <c r="T25" s="151"/>
      <c r="U25" s="76">
        <v>201</v>
      </c>
      <c r="V25" s="150">
        <v>410</v>
      </c>
      <c r="W25" s="150"/>
      <c r="X25" s="76"/>
      <c r="Y25" s="152"/>
      <c r="Z25" s="153"/>
      <c r="AA25" s="38">
        <v>307</v>
      </c>
      <c r="AB25" s="77">
        <v>405</v>
      </c>
      <c r="AC25" s="77">
        <v>410</v>
      </c>
      <c r="AD25" s="77">
        <v>304</v>
      </c>
      <c r="AE25" s="77">
        <v>413</v>
      </c>
      <c r="AF25" s="77">
        <v>406</v>
      </c>
      <c r="AG25" s="36">
        <v>411</v>
      </c>
      <c r="AI25" s="36"/>
      <c r="AJ25" s="36"/>
      <c r="AL25" s="23"/>
      <c r="AM25" s="38">
        <v>407</v>
      </c>
      <c r="AN25" s="77">
        <v>405</v>
      </c>
      <c r="AO25" s="77">
        <v>413</v>
      </c>
      <c r="AP25" s="77">
        <v>309</v>
      </c>
      <c r="AQ25" s="77"/>
      <c r="AR25" s="77"/>
      <c r="AS25" s="36">
        <v>411</v>
      </c>
      <c r="AU25" s="36"/>
      <c r="AW25" s="36"/>
      <c r="AX25" s="23"/>
      <c r="AY25" s="37">
        <v>411</v>
      </c>
      <c r="AZ25" s="29">
        <v>410</v>
      </c>
      <c r="BA25" s="29">
        <v>413</v>
      </c>
      <c r="BB25" s="29">
        <v>405</v>
      </c>
      <c r="BC25" s="29">
        <v>307</v>
      </c>
      <c r="BD25" s="29">
        <v>410</v>
      </c>
      <c r="BF25" s="13"/>
      <c r="BG25" s="13"/>
      <c r="BH25" s="13"/>
      <c r="BI25" s="13"/>
      <c r="BJ25" s="23"/>
      <c r="BK25" s="77">
        <v>405</v>
      </c>
      <c r="BL25" s="77">
        <v>413</v>
      </c>
      <c r="BM25" s="77">
        <v>410</v>
      </c>
      <c r="BN25" s="77"/>
      <c r="BO25" s="77"/>
      <c r="BP25" s="77"/>
      <c r="BQ25" s="310"/>
      <c r="BR25" s="216"/>
    </row>
    <row r="26" spans="1:70" s="30" customFormat="1" ht="18.75">
      <c r="A26" s="2"/>
      <c r="B26" s="14" t="s">
        <v>40</v>
      </c>
      <c r="C26" s="21"/>
      <c r="D26" s="3"/>
      <c r="E26" s="3" t="s">
        <v>16</v>
      </c>
      <c r="F26" s="3" t="s">
        <v>3</v>
      </c>
      <c r="G26" s="3" t="s">
        <v>12</v>
      </c>
      <c r="H26" s="256"/>
      <c r="I26" s="141"/>
      <c r="J26" s="3"/>
      <c r="K26" s="4"/>
      <c r="L26" s="3"/>
      <c r="M26" s="26"/>
      <c r="N26" s="22"/>
      <c r="O26" s="154"/>
      <c r="P26" s="142"/>
      <c r="Q26" s="142"/>
      <c r="R26" s="142"/>
      <c r="S26" s="142"/>
      <c r="T26" s="142"/>
      <c r="U26" s="142" t="s">
        <v>12</v>
      </c>
      <c r="V26" s="142" t="s">
        <v>16</v>
      </c>
      <c r="W26" s="141" t="s">
        <v>7</v>
      </c>
      <c r="X26" s="142" t="s">
        <v>9</v>
      </c>
      <c r="Y26" s="143" t="s">
        <v>94</v>
      </c>
      <c r="Z26" s="144" t="s">
        <v>8</v>
      </c>
      <c r="AA26" s="21"/>
      <c r="AB26" s="3"/>
      <c r="AC26" s="3"/>
      <c r="AD26" s="27"/>
      <c r="AE26" s="125" t="s">
        <v>12</v>
      </c>
      <c r="AF26" s="3" t="s">
        <v>3</v>
      </c>
      <c r="AG26" s="4" t="s">
        <v>16</v>
      </c>
      <c r="AH26" s="27"/>
      <c r="AI26" s="3"/>
      <c r="AJ26" s="3"/>
      <c r="AK26" s="26"/>
      <c r="AL26" s="22"/>
      <c r="AM26" s="21"/>
      <c r="AN26" s="3"/>
      <c r="AO26" s="27"/>
      <c r="AP26" s="3"/>
      <c r="AQ26" s="3"/>
      <c r="AR26" s="3"/>
      <c r="AS26" s="4" t="s">
        <v>16</v>
      </c>
      <c r="AT26" s="4" t="s">
        <v>7</v>
      </c>
      <c r="AU26" s="3"/>
      <c r="AV26" s="26" t="s">
        <v>8</v>
      </c>
      <c r="AW26" s="3" t="s">
        <v>94</v>
      </c>
      <c r="AX26" s="22" t="s">
        <v>9</v>
      </c>
      <c r="AY26" s="21"/>
      <c r="AZ26" s="3"/>
      <c r="BA26" s="3"/>
      <c r="BB26" s="28"/>
      <c r="BC26" s="3"/>
      <c r="BD26" s="28" t="s">
        <v>99</v>
      </c>
      <c r="BE26" s="3" t="s">
        <v>7</v>
      </c>
      <c r="BF26" s="4" t="s">
        <v>9</v>
      </c>
      <c r="BG26" s="4"/>
      <c r="BH26" s="62"/>
      <c r="BI26" s="307" t="s">
        <v>8</v>
      </c>
      <c r="BJ26" s="22" t="s">
        <v>94</v>
      </c>
      <c r="BK26" s="5"/>
      <c r="BL26" s="3"/>
      <c r="BM26" s="3"/>
      <c r="BN26" s="3"/>
      <c r="BO26" s="3"/>
      <c r="BP26" s="3"/>
      <c r="BQ26" s="22"/>
      <c r="BR26" s="186">
        <f>COUNTIF(C26:BQ26,"*")</f>
        <v>22</v>
      </c>
    </row>
    <row r="27" spans="1:70" s="6" customFormat="1" ht="19.5" thickBot="1">
      <c r="A27" s="52"/>
      <c r="B27" s="85"/>
      <c r="C27" s="38"/>
      <c r="D27" s="77"/>
      <c r="E27" s="77">
        <v>409</v>
      </c>
      <c r="F27" s="77">
        <v>308</v>
      </c>
      <c r="G27" s="77">
        <v>301</v>
      </c>
      <c r="H27" s="263"/>
      <c r="I27" s="150"/>
      <c r="J27" s="36"/>
      <c r="K27" s="13"/>
      <c r="L27" s="36"/>
      <c r="N27" s="23"/>
      <c r="O27" s="151"/>
      <c r="P27" s="151"/>
      <c r="Q27" s="151"/>
      <c r="R27" s="151"/>
      <c r="S27" s="151"/>
      <c r="T27" s="151"/>
      <c r="U27" s="76">
        <v>301</v>
      </c>
      <c r="V27" s="199">
        <v>409</v>
      </c>
      <c r="W27" s="150">
        <v>309</v>
      </c>
      <c r="X27" s="76">
        <v>407</v>
      </c>
      <c r="Y27" s="152">
        <v>402</v>
      </c>
      <c r="Z27" s="153">
        <v>406</v>
      </c>
      <c r="AA27" s="38"/>
      <c r="AB27" s="77"/>
      <c r="AC27" s="77"/>
      <c r="AD27" s="128"/>
      <c r="AE27" s="201">
        <v>301</v>
      </c>
      <c r="AF27" s="77">
        <v>308</v>
      </c>
      <c r="AG27" s="6">
        <v>409</v>
      </c>
      <c r="AH27" s="130"/>
      <c r="AI27" s="36"/>
      <c r="AJ27" s="36"/>
      <c r="AL27" s="23"/>
      <c r="AM27" s="38"/>
      <c r="AN27" s="77"/>
      <c r="AO27" s="128"/>
      <c r="AP27" s="77"/>
      <c r="AQ27" s="77"/>
      <c r="AR27" s="77"/>
      <c r="AS27" s="6">
        <v>409</v>
      </c>
      <c r="AT27" s="13">
        <v>309</v>
      </c>
      <c r="AU27" s="36"/>
      <c r="AV27" s="6">
        <v>406</v>
      </c>
      <c r="AW27" s="36">
        <v>402</v>
      </c>
      <c r="AX27" s="23">
        <v>407</v>
      </c>
      <c r="AY27" s="38"/>
      <c r="AZ27" s="77"/>
      <c r="BA27" s="77"/>
      <c r="BB27" s="77"/>
      <c r="BC27" s="77"/>
      <c r="BD27" s="77">
        <v>409</v>
      </c>
      <c r="BE27" s="77">
        <v>309</v>
      </c>
      <c r="BF27" s="6">
        <v>407</v>
      </c>
      <c r="BG27" s="35"/>
      <c r="BH27" s="13"/>
      <c r="BI27" s="13">
        <v>406</v>
      </c>
      <c r="BJ27" s="23">
        <v>402</v>
      </c>
      <c r="BL27" s="36"/>
      <c r="BM27" s="77"/>
      <c r="BN27" s="54"/>
      <c r="BO27" s="77"/>
      <c r="BP27" s="82"/>
      <c r="BQ27" s="311"/>
      <c r="BR27" s="216"/>
    </row>
    <row r="28" spans="1:70" s="115" customFormat="1" ht="18.75">
      <c r="A28" s="228"/>
      <c r="B28" s="32" t="s">
        <v>41</v>
      </c>
      <c r="C28" s="17" t="s">
        <v>93</v>
      </c>
      <c r="D28" s="11" t="s">
        <v>4</v>
      </c>
      <c r="E28" s="11" t="s">
        <v>14</v>
      </c>
      <c r="F28" s="11" t="s">
        <v>12</v>
      </c>
      <c r="G28" s="11" t="s">
        <v>13</v>
      </c>
      <c r="H28" s="261"/>
      <c r="I28" s="155"/>
      <c r="J28" s="11"/>
      <c r="K28" s="16"/>
      <c r="L28" s="11"/>
      <c r="M28" s="25"/>
      <c r="N28" s="18"/>
      <c r="O28" s="157" t="s">
        <v>12</v>
      </c>
      <c r="P28" s="156" t="s">
        <v>93</v>
      </c>
      <c r="Q28" s="156" t="s">
        <v>4</v>
      </c>
      <c r="R28" s="156"/>
      <c r="S28" s="156"/>
      <c r="T28" s="156" t="s">
        <v>16</v>
      </c>
      <c r="U28" s="156" t="s">
        <v>14</v>
      </c>
      <c r="V28" s="155" t="s">
        <v>13</v>
      </c>
      <c r="W28" s="155"/>
      <c r="X28" s="156"/>
      <c r="Y28" s="157"/>
      <c r="Z28" s="158"/>
      <c r="AA28" s="17" t="s">
        <v>64</v>
      </c>
      <c r="AB28" s="11" t="s">
        <v>10</v>
      </c>
      <c r="AC28" s="11" t="s">
        <v>14</v>
      </c>
      <c r="AD28" s="11" t="s">
        <v>11</v>
      </c>
      <c r="AE28" s="11"/>
      <c r="AF28" s="11" t="s">
        <v>13</v>
      </c>
      <c r="AG28" s="16" t="s">
        <v>15</v>
      </c>
      <c r="AH28" s="16"/>
      <c r="AI28" s="11"/>
      <c r="AJ28" s="11"/>
      <c r="AK28" s="25"/>
      <c r="AL28" s="18"/>
      <c r="AM28" s="17" t="s">
        <v>93</v>
      </c>
      <c r="AN28" s="11" t="s">
        <v>14</v>
      </c>
      <c r="AO28" s="11" t="s">
        <v>13</v>
      </c>
      <c r="AP28" s="11" t="s">
        <v>12</v>
      </c>
      <c r="AQ28" s="11" t="s">
        <v>16</v>
      </c>
      <c r="AR28" s="11" t="s">
        <v>15</v>
      </c>
      <c r="AS28" s="16" t="s">
        <v>4</v>
      </c>
      <c r="AT28" s="16"/>
      <c r="AU28" s="11"/>
      <c r="AV28" s="25"/>
      <c r="AW28" s="11"/>
      <c r="AX28" s="18"/>
      <c r="AY28" s="299" t="s">
        <v>12</v>
      </c>
      <c r="AZ28" s="11" t="s">
        <v>4</v>
      </c>
      <c r="BA28" s="11" t="s">
        <v>93</v>
      </c>
      <c r="BC28" s="11"/>
      <c r="BD28" s="11"/>
      <c r="BE28" s="11"/>
      <c r="BF28" s="16"/>
      <c r="BG28" s="16" t="s">
        <v>7</v>
      </c>
      <c r="BH28" s="16" t="s">
        <v>9</v>
      </c>
      <c r="BI28" s="16" t="s">
        <v>94</v>
      </c>
      <c r="BJ28" s="18" t="s">
        <v>8</v>
      </c>
      <c r="BK28" s="10"/>
      <c r="BL28" s="11"/>
      <c r="BM28" s="11"/>
      <c r="BN28" s="11"/>
      <c r="BO28" s="28"/>
      <c r="BP28" s="11"/>
      <c r="BQ28" s="18"/>
      <c r="BR28" s="214">
        <f>COUNTIF(C28:BQ28,"*")</f>
        <v>31</v>
      </c>
    </row>
    <row r="29" spans="1:70" s="68" customFormat="1" ht="18.75">
      <c r="A29" s="81"/>
      <c r="B29" s="222"/>
      <c r="C29" s="37">
        <v>105</v>
      </c>
      <c r="D29" s="78">
        <v>105</v>
      </c>
      <c r="E29" s="78">
        <v>105</v>
      </c>
      <c r="F29" s="78">
        <v>105</v>
      </c>
      <c r="G29" s="78">
        <v>105</v>
      </c>
      <c r="H29" s="258"/>
      <c r="I29" s="138"/>
      <c r="J29" s="36"/>
      <c r="K29" s="79"/>
      <c r="L29" s="29"/>
      <c r="N29" s="50"/>
      <c r="O29" s="139">
        <v>301</v>
      </c>
      <c r="P29" s="137">
        <v>307</v>
      </c>
      <c r="Q29" s="137">
        <v>411</v>
      </c>
      <c r="R29" s="137"/>
      <c r="S29" s="137"/>
      <c r="T29" s="137">
        <v>409</v>
      </c>
      <c r="U29" s="137">
        <v>413</v>
      </c>
      <c r="V29" s="136">
        <v>405</v>
      </c>
      <c r="W29" s="136"/>
      <c r="X29" s="137"/>
      <c r="Y29" s="139"/>
      <c r="Z29" s="140"/>
      <c r="AA29" s="37">
        <v>309</v>
      </c>
      <c r="AB29" s="78">
        <v>407</v>
      </c>
      <c r="AC29" s="78">
        <v>413</v>
      </c>
      <c r="AD29" s="78">
        <v>402</v>
      </c>
      <c r="AE29" s="78"/>
      <c r="AF29" s="78">
        <v>405</v>
      </c>
      <c r="AG29" s="79">
        <v>410</v>
      </c>
      <c r="AH29" s="79"/>
      <c r="AI29" s="29"/>
      <c r="AJ29" s="29"/>
      <c r="AL29" s="50"/>
      <c r="AM29" s="37">
        <v>105</v>
      </c>
      <c r="AN29" s="78">
        <v>105</v>
      </c>
      <c r="AO29" s="78">
        <v>105</v>
      </c>
      <c r="AP29" s="78">
        <v>105</v>
      </c>
      <c r="AQ29" s="78">
        <v>105</v>
      </c>
      <c r="AR29" s="78">
        <v>105</v>
      </c>
      <c r="AS29" s="78">
        <v>105</v>
      </c>
      <c r="AT29" s="79"/>
      <c r="AU29" s="29"/>
      <c r="AW29" s="29"/>
      <c r="AX29" s="50"/>
      <c r="AY29" s="37">
        <v>301</v>
      </c>
      <c r="AZ29" s="29">
        <v>411</v>
      </c>
      <c r="BA29" s="78">
        <v>307</v>
      </c>
      <c r="BC29" s="29"/>
      <c r="BD29" s="29"/>
      <c r="BE29" s="29"/>
      <c r="BF29" s="79"/>
      <c r="BG29" s="79">
        <v>309</v>
      </c>
      <c r="BH29" s="79">
        <v>407</v>
      </c>
      <c r="BI29" s="79">
        <v>402</v>
      </c>
      <c r="BJ29" s="50">
        <v>406</v>
      </c>
      <c r="BK29" s="78"/>
      <c r="BL29" s="78"/>
      <c r="BM29" s="78"/>
      <c r="BN29" s="78"/>
      <c r="BO29" s="29"/>
      <c r="BP29" s="29"/>
      <c r="BQ29" s="50"/>
      <c r="BR29" s="305"/>
    </row>
    <row r="30" spans="1:70" s="12" customFormat="1" ht="18.75">
      <c r="A30" s="116"/>
      <c r="B30" s="174" t="s">
        <v>58</v>
      </c>
      <c r="C30" s="116"/>
      <c r="D30" s="3"/>
      <c r="F30" s="3"/>
      <c r="H30" s="256"/>
      <c r="I30" s="148"/>
      <c r="J30" s="27"/>
      <c r="K30" s="7" t="s">
        <v>9</v>
      </c>
      <c r="L30" s="1" t="s">
        <v>8</v>
      </c>
      <c r="M30" s="12" t="s">
        <v>94</v>
      </c>
      <c r="N30" s="20" t="s">
        <v>7</v>
      </c>
      <c r="O30" s="146" t="s">
        <v>6</v>
      </c>
      <c r="P30" s="147" t="s">
        <v>3</v>
      </c>
      <c r="Q30" s="148" t="s">
        <v>5</v>
      </c>
      <c r="R30" s="147"/>
      <c r="S30" s="147" t="s">
        <v>15</v>
      </c>
      <c r="T30" s="147" t="s">
        <v>13</v>
      </c>
      <c r="U30" s="147"/>
      <c r="V30" s="145" t="s">
        <v>14</v>
      </c>
      <c r="W30" s="145"/>
      <c r="X30" s="147"/>
      <c r="Y30" s="148"/>
      <c r="Z30" s="149"/>
      <c r="AA30" s="19" t="s">
        <v>5</v>
      </c>
      <c r="AB30" s="1" t="s">
        <v>6</v>
      </c>
      <c r="AC30" s="1" t="s">
        <v>3</v>
      </c>
      <c r="AD30" s="1" t="s">
        <v>4</v>
      </c>
      <c r="AE30" s="28"/>
      <c r="AF30" s="28" t="s">
        <v>93</v>
      </c>
      <c r="AG30" s="7" t="s">
        <v>12</v>
      </c>
      <c r="AH30" s="7"/>
      <c r="AI30" s="1"/>
      <c r="AJ30" s="1"/>
      <c r="AL30" s="20"/>
      <c r="AM30" s="19" t="s">
        <v>11</v>
      </c>
      <c r="AN30" s="1" t="s">
        <v>64</v>
      </c>
      <c r="AO30" s="1"/>
      <c r="AP30" s="1"/>
      <c r="AQ30" s="28" t="s">
        <v>10</v>
      </c>
      <c r="AR30" s="1" t="s">
        <v>14</v>
      </c>
      <c r="AS30" s="7" t="s">
        <v>13</v>
      </c>
      <c r="AT30" s="7"/>
      <c r="AU30" s="1"/>
      <c r="AW30" s="1"/>
      <c r="AX30" s="20"/>
      <c r="AY30" s="19" t="s">
        <v>64</v>
      </c>
      <c r="AZ30" s="1" t="s">
        <v>11</v>
      </c>
      <c r="BA30" s="28" t="s">
        <v>12</v>
      </c>
      <c r="BB30" s="1" t="s">
        <v>15</v>
      </c>
      <c r="BC30" s="1" t="s">
        <v>10</v>
      </c>
      <c r="BD30" s="1" t="s">
        <v>93</v>
      </c>
      <c r="BE30" s="1" t="s">
        <v>4</v>
      </c>
      <c r="BF30" s="7"/>
      <c r="BG30" s="7"/>
      <c r="BH30" s="7"/>
      <c r="BI30" s="7"/>
      <c r="BJ30" s="20"/>
      <c r="BK30" s="8"/>
      <c r="BM30" s="1"/>
      <c r="BN30" s="1"/>
      <c r="BO30" s="1"/>
      <c r="BP30" s="1"/>
      <c r="BQ30" s="20"/>
      <c r="BR30" s="12">
        <f>COUNTIF(C30:BQ30,"*")</f>
        <v>28</v>
      </c>
    </row>
    <row r="31" spans="1:70" s="6" customFormat="1" ht="18.75">
      <c r="A31" s="52"/>
      <c r="B31" s="222"/>
      <c r="C31" s="52"/>
      <c r="D31" s="29"/>
      <c r="E31" s="29"/>
      <c r="F31" s="29"/>
      <c r="G31" s="29"/>
      <c r="H31" s="255"/>
      <c r="I31" s="200"/>
      <c r="J31" s="129"/>
      <c r="K31" s="13">
        <v>407</v>
      </c>
      <c r="L31" s="36">
        <v>406</v>
      </c>
      <c r="M31" s="6">
        <v>402</v>
      </c>
      <c r="N31" s="23">
        <v>309</v>
      </c>
      <c r="O31" s="151">
        <v>304</v>
      </c>
      <c r="P31" s="151">
        <v>308</v>
      </c>
      <c r="Q31" s="151">
        <v>406</v>
      </c>
      <c r="R31" s="151"/>
      <c r="S31" s="151">
        <v>410</v>
      </c>
      <c r="T31" s="151">
        <v>405</v>
      </c>
      <c r="U31" s="151"/>
      <c r="V31" s="150">
        <v>413</v>
      </c>
      <c r="W31" s="150"/>
      <c r="X31" s="76"/>
      <c r="Y31" s="152"/>
      <c r="Z31" s="153"/>
      <c r="AA31" s="38">
        <v>406</v>
      </c>
      <c r="AB31" s="77">
        <v>304</v>
      </c>
      <c r="AC31" s="77">
        <v>308</v>
      </c>
      <c r="AD31" s="77">
        <v>411</v>
      </c>
      <c r="AE31" s="77"/>
      <c r="AF31" s="77">
        <v>307</v>
      </c>
      <c r="AG31" s="29">
        <v>301</v>
      </c>
      <c r="AH31" s="13"/>
      <c r="AI31" s="36"/>
      <c r="AJ31" s="36"/>
      <c r="AL31" s="23"/>
      <c r="AM31" s="38">
        <v>402</v>
      </c>
      <c r="AN31" s="77">
        <v>309</v>
      </c>
      <c r="AO31" s="77"/>
      <c r="AP31" s="77"/>
      <c r="AQ31" s="199">
        <v>407</v>
      </c>
      <c r="AR31" s="77">
        <v>413</v>
      </c>
      <c r="AS31" s="29">
        <v>405</v>
      </c>
      <c r="AT31" s="13"/>
      <c r="AU31" s="36"/>
      <c r="AW31" s="36"/>
      <c r="AX31" s="23"/>
      <c r="AY31" s="38">
        <v>309</v>
      </c>
      <c r="AZ31" s="36">
        <v>402</v>
      </c>
      <c r="BA31" s="36">
        <v>301</v>
      </c>
      <c r="BB31" s="29">
        <v>410</v>
      </c>
      <c r="BC31" s="36">
        <v>407</v>
      </c>
      <c r="BD31" s="36">
        <v>307</v>
      </c>
      <c r="BE31" s="36">
        <v>411</v>
      </c>
      <c r="BF31" s="13"/>
      <c r="BG31" s="13"/>
      <c r="BH31" s="13"/>
      <c r="BI31" s="13"/>
      <c r="BJ31" s="23"/>
      <c r="BK31" s="77"/>
      <c r="BM31" s="36"/>
      <c r="BN31" s="36"/>
      <c r="BO31" s="36"/>
      <c r="BP31" s="36"/>
      <c r="BQ31" s="23"/>
      <c r="BR31" s="216"/>
    </row>
    <row r="32" spans="1:70" s="30" customFormat="1" ht="18.75">
      <c r="A32" s="2"/>
      <c r="B32" s="14" t="s">
        <v>1</v>
      </c>
      <c r="C32" s="21" t="s">
        <v>10</v>
      </c>
      <c r="D32" s="3" t="s">
        <v>11</v>
      </c>
      <c r="E32" s="3" t="s">
        <v>64</v>
      </c>
      <c r="F32" s="3" t="s">
        <v>13</v>
      </c>
      <c r="G32" s="3" t="s">
        <v>14</v>
      </c>
      <c r="H32" s="256"/>
      <c r="I32" s="141"/>
      <c r="J32" s="3"/>
      <c r="K32" s="4"/>
      <c r="L32" s="3"/>
      <c r="M32" s="26"/>
      <c r="N32" s="22"/>
      <c r="O32" s="143" t="s">
        <v>4</v>
      </c>
      <c r="P32" s="142" t="s">
        <v>12</v>
      </c>
      <c r="Q32" s="143" t="s">
        <v>93</v>
      </c>
      <c r="R32" s="142" t="s">
        <v>15</v>
      </c>
      <c r="S32" s="142" t="s">
        <v>16</v>
      </c>
      <c r="T32" s="142"/>
      <c r="U32" s="142"/>
      <c r="V32" s="141"/>
      <c r="W32" s="141"/>
      <c r="X32" s="142"/>
      <c r="Y32" s="143"/>
      <c r="Z32" s="144"/>
      <c r="AA32" s="21" t="s">
        <v>10</v>
      </c>
      <c r="AB32" s="3" t="s">
        <v>64</v>
      </c>
      <c r="AC32" s="5" t="s">
        <v>13</v>
      </c>
      <c r="AD32" s="3" t="s">
        <v>14</v>
      </c>
      <c r="AE32" s="3" t="s">
        <v>11</v>
      </c>
      <c r="AF32" s="3"/>
      <c r="AG32" s="28"/>
      <c r="AH32" s="4"/>
      <c r="AI32" s="3"/>
      <c r="AJ32" s="3"/>
      <c r="AK32" s="26"/>
      <c r="AL32" s="22"/>
      <c r="AM32" s="21" t="s">
        <v>4</v>
      </c>
      <c r="AN32" s="3" t="s">
        <v>12</v>
      </c>
      <c r="AO32" s="5" t="s">
        <v>93</v>
      </c>
      <c r="AP32" s="3" t="s">
        <v>16</v>
      </c>
      <c r="AQ32" s="3" t="s">
        <v>15</v>
      </c>
      <c r="AR32" s="3"/>
      <c r="AS32" s="28"/>
      <c r="AT32" s="4"/>
      <c r="AU32" s="3"/>
      <c r="AV32" s="26"/>
      <c r="AW32" s="3"/>
      <c r="AX32" s="22"/>
      <c r="AY32" s="21" t="s">
        <v>93</v>
      </c>
      <c r="AZ32" s="3" t="s">
        <v>12</v>
      </c>
      <c r="BA32" s="3" t="s">
        <v>15</v>
      </c>
      <c r="BB32" s="1" t="s">
        <v>4</v>
      </c>
      <c r="BC32" s="246" t="s">
        <v>14</v>
      </c>
      <c r="BD32" s="98" t="s">
        <v>13</v>
      </c>
      <c r="BE32" s="3" t="s">
        <v>99</v>
      </c>
      <c r="BF32" s="4"/>
      <c r="BG32" s="4"/>
      <c r="BH32" s="4"/>
      <c r="BI32" s="4"/>
      <c r="BJ32" s="22"/>
      <c r="BK32" s="5"/>
      <c r="BL32" s="3"/>
      <c r="BM32" s="3"/>
      <c r="BN32" s="3"/>
      <c r="BO32" s="3"/>
      <c r="BP32" s="3"/>
      <c r="BQ32" s="22"/>
      <c r="BR32" s="186">
        <f>COUNTIF(C32:BQ32,"*")</f>
        <v>27</v>
      </c>
    </row>
    <row r="33" spans="1:70" s="6" customFormat="1" ht="19.5" thickBot="1">
      <c r="A33" s="52"/>
      <c r="B33" s="85"/>
      <c r="C33" s="38">
        <v>216</v>
      </c>
      <c r="D33" s="77">
        <v>216</v>
      </c>
      <c r="E33" s="77">
        <v>216</v>
      </c>
      <c r="F33" s="77">
        <v>216</v>
      </c>
      <c r="G33" s="77">
        <v>216</v>
      </c>
      <c r="H33" s="263"/>
      <c r="I33" s="150"/>
      <c r="J33" s="36"/>
      <c r="K33" s="13"/>
      <c r="L33" s="36"/>
      <c r="N33" s="23"/>
      <c r="O33" s="151">
        <v>216</v>
      </c>
      <c r="P33" s="151">
        <v>216</v>
      </c>
      <c r="Q33" s="151">
        <v>216</v>
      </c>
      <c r="R33" s="151">
        <v>216</v>
      </c>
      <c r="S33" s="151">
        <v>216</v>
      </c>
      <c r="T33" s="151"/>
      <c r="U33" s="151"/>
      <c r="V33" s="150"/>
      <c r="W33" s="150"/>
      <c r="X33" s="76"/>
      <c r="Y33" s="152"/>
      <c r="Z33" s="153"/>
      <c r="AA33" s="38">
        <v>216</v>
      </c>
      <c r="AB33" s="29">
        <v>216</v>
      </c>
      <c r="AC33" s="29">
        <v>216</v>
      </c>
      <c r="AD33" s="29">
        <v>216</v>
      </c>
      <c r="AE33" s="29">
        <v>216</v>
      </c>
      <c r="AF33" s="77"/>
      <c r="AG33" s="77"/>
      <c r="AH33" s="77"/>
      <c r="AI33" s="36"/>
      <c r="AJ33" s="36"/>
      <c r="AL33" s="23"/>
      <c r="AM33" s="38">
        <v>216</v>
      </c>
      <c r="AN33" s="29">
        <v>216</v>
      </c>
      <c r="AO33" s="29">
        <v>216</v>
      </c>
      <c r="AP33" s="29">
        <v>216</v>
      </c>
      <c r="AQ33" s="29">
        <v>216</v>
      </c>
      <c r="AR33" s="77"/>
      <c r="AS33" s="77"/>
      <c r="AT33" s="77"/>
      <c r="AU33" s="36"/>
      <c r="AW33" s="36"/>
      <c r="AX33" s="23"/>
      <c r="AY33" s="38">
        <v>216</v>
      </c>
      <c r="AZ33" s="77">
        <v>216</v>
      </c>
      <c r="BA33" s="77">
        <v>216</v>
      </c>
      <c r="BB33" s="77">
        <v>216</v>
      </c>
      <c r="BC33" s="77">
        <v>216</v>
      </c>
      <c r="BD33" s="77">
        <v>216</v>
      </c>
      <c r="BE33" s="77">
        <v>216</v>
      </c>
      <c r="BF33" s="13"/>
      <c r="BG33" s="13"/>
      <c r="BH33" s="13"/>
      <c r="BI33" s="13"/>
      <c r="BJ33" s="23"/>
      <c r="BK33" s="77"/>
      <c r="BL33" s="77"/>
      <c r="BM33" s="77"/>
      <c r="BN33" s="77"/>
      <c r="BO33" s="77"/>
      <c r="BP33" s="77"/>
      <c r="BQ33" s="310"/>
      <c r="BR33" s="216"/>
    </row>
    <row r="34" spans="1:70" s="34" customFormat="1" ht="18.75">
      <c r="A34" s="31"/>
      <c r="B34" s="32" t="s">
        <v>62</v>
      </c>
      <c r="C34" s="17"/>
      <c r="D34" s="11"/>
      <c r="E34" s="11"/>
      <c r="F34" s="11"/>
      <c r="G34" s="11" t="s">
        <v>15</v>
      </c>
      <c r="H34" s="261"/>
      <c r="I34" s="155"/>
      <c r="J34" s="11" t="s">
        <v>26</v>
      </c>
      <c r="K34" s="16" t="s">
        <v>20</v>
      </c>
      <c r="L34" s="11" t="s">
        <v>94</v>
      </c>
      <c r="M34" s="25" t="s">
        <v>9</v>
      </c>
      <c r="N34" s="18" t="s">
        <v>8</v>
      </c>
      <c r="O34" s="177"/>
      <c r="P34" s="156"/>
      <c r="Q34" s="156"/>
      <c r="R34" s="156"/>
      <c r="S34" s="156"/>
      <c r="T34" s="156" t="s">
        <v>14</v>
      </c>
      <c r="U34" s="156" t="s">
        <v>13</v>
      </c>
      <c r="V34" s="155" t="s">
        <v>66</v>
      </c>
      <c r="W34" s="155" t="s">
        <v>23</v>
      </c>
      <c r="X34" s="156"/>
      <c r="Y34" s="157"/>
      <c r="Z34" s="158"/>
      <c r="AA34" s="17"/>
      <c r="AB34" s="11"/>
      <c r="AC34" s="11"/>
      <c r="AD34" s="11"/>
      <c r="AE34" s="11"/>
      <c r="AF34" s="11" t="s">
        <v>14</v>
      </c>
      <c r="AG34" s="16" t="s">
        <v>13</v>
      </c>
      <c r="AH34" s="16" t="s">
        <v>26</v>
      </c>
      <c r="AI34" s="11" t="s">
        <v>20</v>
      </c>
      <c r="AJ34" s="11" t="s">
        <v>8</v>
      </c>
      <c r="AK34" s="25" t="s">
        <v>9</v>
      </c>
      <c r="AL34" s="18" t="s">
        <v>94</v>
      </c>
      <c r="AM34" s="17"/>
      <c r="AN34" s="11"/>
      <c r="AO34" s="11"/>
      <c r="AP34" s="11"/>
      <c r="AQ34" s="11"/>
      <c r="AR34" s="11"/>
      <c r="AS34" s="11" t="s">
        <v>15</v>
      </c>
      <c r="AT34" s="16" t="s">
        <v>66</v>
      </c>
      <c r="AU34" s="16" t="s">
        <v>23</v>
      </c>
      <c r="AV34" s="11"/>
      <c r="AW34" s="25"/>
      <c r="AX34" s="18"/>
      <c r="AY34" s="17"/>
      <c r="AZ34" s="11"/>
      <c r="BA34" s="11"/>
      <c r="BB34" s="11" t="s">
        <v>14</v>
      </c>
      <c r="BC34" s="11" t="s">
        <v>15</v>
      </c>
      <c r="BD34" s="11"/>
      <c r="BE34" s="11" t="s">
        <v>8</v>
      </c>
      <c r="BF34" s="16" t="s">
        <v>13</v>
      </c>
      <c r="BG34" s="16" t="s">
        <v>9</v>
      </c>
      <c r="BH34" s="16" t="s">
        <v>94</v>
      </c>
      <c r="BI34" s="16"/>
      <c r="BJ34" s="18"/>
      <c r="BK34" s="10"/>
      <c r="BL34" s="11"/>
      <c r="BM34" s="11"/>
      <c r="BN34" s="11"/>
      <c r="BO34" s="11"/>
      <c r="BP34" s="11"/>
      <c r="BQ34" s="18"/>
      <c r="BR34" s="214">
        <f>COUNTIF(C34:BQ34,"*")</f>
        <v>26</v>
      </c>
    </row>
    <row r="35" spans="1:70" s="6" customFormat="1" ht="18.75">
      <c r="A35" s="52"/>
      <c r="B35" s="113"/>
      <c r="C35" s="38"/>
      <c r="D35" s="36"/>
      <c r="E35" s="36"/>
      <c r="F35" s="36"/>
      <c r="G35" s="36">
        <v>410</v>
      </c>
      <c r="H35" s="257"/>
      <c r="I35" s="150"/>
      <c r="J35" s="36">
        <v>209</v>
      </c>
      <c r="K35" s="13">
        <v>205</v>
      </c>
      <c r="L35" s="36">
        <v>402</v>
      </c>
      <c r="M35" s="6">
        <v>407</v>
      </c>
      <c r="N35" s="23">
        <v>406</v>
      </c>
      <c r="O35" s="151"/>
      <c r="P35" s="151"/>
      <c r="Q35" s="151"/>
      <c r="R35" s="151"/>
      <c r="S35" s="151"/>
      <c r="T35" s="151">
        <v>413</v>
      </c>
      <c r="U35" s="151">
        <v>405</v>
      </c>
      <c r="V35" s="150">
        <v>303</v>
      </c>
      <c r="W35" s="150">
        <v>212</v>
      </c>
      <c r="X35" s="76"/>
      <c r="Y35" s="152"/>
      <c r="Z35" s="153"/>
      <c r="AA35" s="128"/>
      <c r="AB35" s="77"/>
      <c r="AC35" s="129"/>
      <c r="AD35" s="77"/>
      <c r="AE35" s="77"/>
      <c r="AF35" s="77">
        <v>413</v>
      </c>
      <c r="AG35" s="36">
        <v>405</v>
      </c>
      <c r="AH35" s="6">
        <v>209</v>
      </c>
      <c r="AI35" s="36">
        <v>205</v>
      </c>
      <c r="AJ35" s="36">
        <v>406</v>
      </c>
      <c r="AK35" s="6">
        <v>407</v>
      </c>
      <c r="AL35" s="23">
        <v>402</v>
      </c>
      <c r="AM35" s="128"/>
      <c r="AN35" s="77"/>
      <c r="AO35" s="77"/>
      <c r="AP35" s="128"/>
      <c r="AQ35" s="77"/>
      <c r="AR35" s="77"/>
      <c r="AS35" s="36">
        <v>410</v>
      </c>
      <c r="AT35" s="6">
        <v>303</v>
      </c>
      <c r="AU35" s="36">
        <v>212</v>
      </c>
      <c r="AW35" s="36"/>
      <c r="AX35" s="23"/>
      <c r="AY35" s="38"/>
      <c r="AZ35" s="77"/>
      <c r="BA35" s="77"/>
      <c r="BB35" s="77">
        <v>413</v>
      </c>
      <c r="BC35" s="77">
        <v>201</v>
      </c>
      <c r="BD35" s="77"/>
      <c r="BE35" s="36">
        <v>406</v>
      </c>
      <c r="BF35" s="13">
        <v>405</v>
      </c>
      <c r="BG35" s="13">
        <v>407</v>
      </c>
      <c r="BH35" s="13">
        <v>402</v>
      </c>
      <c r="BI35" s="13"/>
      <c r="BJ35" s="23"/>
      <c r="BL35" s="36"/>
      <c r="BM35" s="36"/>
      <c r="BN35" s="36"/>
      <c r="BO35" s="77"/>
      <c r="BP35" s="77"/>
      <c r="BQ35" s="310"/>
      <c r="BR35" s="216"/>
    </row>
    <row r="36" spans="1:70" s="126" customFormat="1" ht="18.75">
      <c r="A36" s="91"/>
      <c r="B36" s="67" t="s">
        <v>44</v>
      </c>
      <c r="C36" s="21" t="s">
        <v>5</v>
      </c>
      <c r="D36" s="3" t="s">
        <v>13</v>
      </c>
      <c r="E36" s="3" t="s">
        <v>3</v>
      </c>
      <c r="F36" s="3" t="s">
        <v>14</v>
      </c>
      <c r="G36" s="3" t="s">
        <v>6</v>
      </c>
      <c r="H36" s="256"/>
      <c r="I36" s="141"/>
      <c r="J36" s="3"/>
      <c r="K36" s="4"/>
      <c r="L36" s="3"/>
      <c r="M36" s="26"/>
      <c r="N36" s="22"/>
      <c r="O36" s="154"/>
      <c r="P36" s="142"/>
      <c r="Q36" s="142" t="s">
        <v>11</v>
      </c>
      <c r="R36" s="142" t="s">
        <v>64</v>
      </c>
      <c r="S36" s="142" t="s">
        <v>10</v>
      </c>
      <c r="T36" s="142"/>
      <c r="U36" s="142" t="s">
        <v>13</v>
      </c>
      <c r="V36" s="141"/>
      <c r="W36" s="141" t="s">
        <v>9</v>
      </c>
      <c r="X36" s="142" t="s">
        <v>94</v>
      </c>
      <c r="Y36" s="143" t="s">
        <v>8</v>
      </c>
      <c r="Z36" s="144" t="s">
        <v>7</v>
      </c>
      <c r="AA36" s="21"/>
      <c r="AB36" s="3"/>
      <c r="AC36" s="3" t="s">
        <v>11</v>
      </c>
      <c r="AD36" s="3" t="s">
        <v>10</v>
      </c>
      <c r="AE36" s="3" t="s">
        <v>64</v>
      </c>
      <c r="AF36" s="3"/>
      <c r="AG36" s="4" t="s">
        <v>13</v>
      </c>
      <c r="AH36" s="4"/>
      <c r="AI36" s="3"/>
      <c r="AJ36" s="3"/>
      <c r="AK36" s="26"/>
      <c r="AL36" s="22"/>
      <c r="AM36" s="21" t="s">
        <v>12</v>
      </c>
      <c r="AN36" s="3"/>
      <c r="AO36" s="3" t="s">
        <v>11</v>
      </c>
      <c r="AP36" s="3" t="s">
        <v>10</v>
      </c>
      <c r="AQ36" s="3" t="s">
        <v>64</v>
      </c>
      <c r="AR36" s="3" t="s">
        <v>4</v>
      </c>
      <c r="AS36" s="4" t="s">
        <v>93</v>
      </c>
      <c r="AT36" s="4"/>
      <c r="AU36" s="3"/>
      <c r="AV36" s="26"/>
      <c r="AW36" s="3"/>
      <c r="AX36" s="22"/>
      <c r="AY36" s="21"/>
      <c r="AZ36" s="3"/>
      <c r="BA36" s="26" t="s">
        <v>64</v>
      </c>
      <c r="BB36" s="3" t="s">
        <v>10</v>
      </c>
      <c r="BC36" s="3" t="s">
        <v>13</v>
      </c>
      <c r="BD36" s="3" t="s">
        <v>11</v>
      </c>
      <c r="BE36" s="3"/>
      <c r="BF36" s="4"/>
      <c r="BG36" s="4"/>
      <c r="BH36" s="4"/>
      <c r="BI36" s="4"/>
      <c r="BJ36" s="22"/>
      <c r="BK36" s="5"/>
      <c r="BL36" s="3"/>
      <c r="BM36" s="3"/>
      <c r="BN36" s="3"/>
      <c r="BO36" s="3"/>
      <c r="BP36" s="3"/>
      <c r="BQ36" s="22"/>
      <c r="BR36" s="26">
        <f>COUNTIF(C36:BQ36,"*")</f>
        <v>27</v>
      </c>
    </row>
    <row r="37" spans="1:70" s="6" customFormat="1" ht="18.75">
      <c r="A37" s="52"/>
      <c r="B37" s="113"/>
      <c r="C37" s="38">
        <v>406</v>
      </c>
      <c r="D37" s="77">
        <v>405</v>
      </c>
      <c r="E37" s="77">
        <v>308</v>
      </c>
      <c r="F37" s="77">
        <v>413</v>
      </c>
      <c r="G37" s="77">
        <v>304</v>
      </c>
      <c r="H37" s="263"/>
      <c r="I37" s="150"/>
      <c r="J37" s="36"/>
      <c r="K37" s="13"/>
      <c r="L37" s="36"/>
      <c r="N37" s="23"/>
      <c r="O37" s="151"/>
      <c r="P37" s="151"/>
      <c r="Q37" s="151">
        <v>402</v>
      </c>
      <c r="R37" s="151">
        <v>309</v>
      </c>
      <c r="S37" s="151">
        <v>407</v>
      </c>
      <c r="T37" s="151"/>
      <c r="U37" s="151">
        <v>202</v>
      </c>
      <c r="V37" s="152"/>
      <c r="W37" s="150">
        <v>407</v>
      </c>
      <c r="X37" s="76">
        <v>402</v>
      </c>
      <c r="Y37" s="152">
        <v>406</v>
      </c>
      <c r="Z37" s="153">
        <v>309</v>
      </c>
      <c r="AA37" s="38"/>
      <c r="AB37" s="77"/>
      <c r="AC37" s="77">
        <v>402</v>
      </c>
      <c r="AD37" s="77">
        <v>407</v>
      </c>
      <c r="AE37" s="36">
        <v>309</v>
      </c>
      <c r="AF37" s="36"/>
      <c r="AG37" s="13">
        <v>202</v>
      </c>
      <c r="AH37" s="13"/>
      <c r="AI37" s="60"/>
      <c r="AJ37" s="36"/>
      <c r="AL37" s="23"/>
      <c r="AM37" s="38">
        <v>301</v>
      </c>
      <c r="AN37" s="77"/>
      <c r="AO37" s="77">
        <v>202</v>
      </c>
      <c r="AP37" s="77">
        <v>202</v>
      </c>
      <c r="AQ37" s="36">
        <v>202</v>
      </c>
      <c r="AR37" s="36">
        <v>411</v>
      </c>
      <c r="AS37" s="13">
        <v>202</v>
      </c>
      <c r="AT37" s="13"/>
      <c r="AU37" s="36"/>
      <c r="AW37" s="36"/>
      <c r="AX37" s="23"/>
      <c r="AY37" s="38"/>
      <c r="AZ37" s="77"/>
      <c r="BA37" s="77">
        <v>202</v>
      </c>
      <c r="BB37" s="77">
        <v>202</v>
      </c>
      <c r="BC37" s="77">
        <v>405</v>
      </c>
      <c r="BD37" s="77">
        <v>201</v>
      </c>
      <c r="BE37" s="36"/>
      <c r="BF37" s="13"/>
      <c r="BG37" s="13"/>
      <c r="BH37" s="13"/>
      <c r="BI37" s="13"/>
      <c r="BJ37" s="23"/>
      <c r="BK37" s="77"/>
      <c r="BL37" s="77"/>
      <c r="BM37" s="77"/>
      <c r="BN37" s="77"/>
      <c r="BO37" s="36"/>
      <c r="BP37" s="36"/>
      <c r="BQ37" s="23"/>
      <c r="BR37" s="216"/>
    </row>
    <row r="38" spans="1:70" s="30" customFormat="1" ht="18.75">
      <c r="A38" s="2"/>
      <c r="B38" s="67" t="s">
        <v>42</v>
      </c>
      <c r="C38" s="21"/>
      <c r="D38" s="3"/>
      <c r="E38" s="3" t="s">
        <v>12</v>
      </c>
      <c r="F38" s="3" t="s">
        <v>4</v>
      </c>
      <c r="G38" s="3" t="s">
        <v>93</v>
      </c>
      <c r="H38" s="256"/>
      <c r="I38" s="141"/>
      <c r="J38" s="3"/>
      <c r="K38" s="4"/>
      <c r="L38" s="3"/>
      <c r="M38" s="26"/>
      <c r="N38" s="22"/>
      <c r="O38" s="154"/>
      <c r="P38" s="142"/>
      <c r="Q38" s="142"/>
      <c r="R38" s="142"/>
      <c r="S38" s="142"/>
      <c r="T38" s="142"/>
      <c r="U38" s="142"/>
      <c r="V38" s="141"/>
      <c r="W38" s="141"/>
      <c r="X38" s="142"/>
      <c r="Y38" s="143"/>
      <c r="Z38" s="144"/>
      <c r="AA38" s="21"/>
      <c r="AB38" s="3" t="s">
        <v>93</v>
      </c>
      <c r="AC38" s="3" t="s">
        <v>4</v>
      </c>
      <c r="AD38" s="3" t="s">
        <v>12</v>
      </c>
      <c r="AE38" s="3"/>
      <c r="AF38" s="3"/>
      <c r="AG38" s="4"/>
      <c r="AH38" s="4"/>
      <c r="AI38" s="3"/>
      <c r="AJ38" s="3"/>
      <c r="AK38" s="26"/>
      <c r="AL38" s="22"/>
      <c r="AM38" s="21"/>
      <c r="AN38" s="3"/>
      <c r="AO38" s="3"/>
      <c r="AP38" s="3"/>
      <c r="AQ38" s="3"/>
      <c r="AR38" s="3"/>
      <c r="AS38" s="4"/>
      <c r="AT38" s="4"/>
      <c r="AU38" s="3"/>
      <c r="AV38" s="26"/>
      <c r="AW38" s="3"/>
      <c r="AX38" s="22"/>
      <c r="AY38" s="21"/>
      <c r="AZ38" s="3"/>
      <c r="BA38" s="3"/>
      <c r="BB38" s="3"/>
      <c r="BC38" s="3" t="s">
        <v>12</v>
      </c>
      <c r="BD38" s="3" t="s">
        <v>4</v>
      </c>
      <c r="BE38" s="3" t="s">
        <v>93</v>
      </c>
      <c r="BF38" s="4"/>
      <c r="BG38" s="4"/>
      <c r="BH38" s="4"/>
      <c r="BI38" s="4"/>
      <c r="BJ38" s="22"/>
      <c r="BK38" s="5"/>
      <c r="BL38" s="3"/>
      <c r="BM38" s="3"/>
      <c r="BN38" s="3"/>
      <c r="BO38" s="3"/>
      <c r="BP38" s="3"/>
      <c r="BQ38" s="22"/>
      <c r="BR38" s="186">
        <f>COUNTIF(C38:BQ38,"*")</f>
        <v>9</v>
      </c>
    </row>
    <row r="39" spans="1:70" s="123" customFormat="1" ht="18.75">
      <c r="A39" s="117"/>
      <c r="B39" s="87"/>
      <c r="C39" s="118"/>
      <c r="D39" s="119"/>
      <c r="E39" s="119">
        <v>202</v>
      </c>
      <c r="F39" s="119">
        <v>202</v>
      </c>
      <c r="G39" s="120">
        <v>307</v>
      </c>
      <c r="H39" s="264"/>
      <c r="I39" s="163"/>
      <c r="J39" s="120"/>
      <c r="K39" s="121"/>
      <c r="L39" s="120"/>
      <c r="N39" s="122"/>
      <c r="O39" s="164"/>
      <c r="P39" s="164"/>
      <c r="Q39" s="164"/>
      <c r="R39" s="164"/>
      <c r="S39" s="164"/>
      <c r="T39" s="164"/>
      <c r="U39" s="164"/>
      <c r="V39" s="165"/>
      <c r="W39" s="163"/>
      <c r="X39" s="166"/>
      <c r="Y39" s="165"/>
      <c r="Z39" s="167"/>
      <c r="AA39" s="118"/>
      <c r="AB39" s="119">
        <v>307</v>
      </c>
      <c r="AC39" s="119">
        <v>202</v>
      </c>
      <c r="AD39" s="119">
        <v>202</v>
      </c>
      <c r="AE39" s="119"/>
      <c r="AF39" s="120"/>
      <c r="AG39" s="129"/>
      <c r="AH39" s="129"/>
      <c r="AI39" s="36"/>
      <c r="AJ39" s="120"/>
      <c r="AL39" s="122"/>
      <c r="AM39" s="118"/>
      <c r="AN39" s="55"/>
      <c r="AO39" s="55"/>
      <c r="AP39" s="119"/>
      <c r="AQ39" s="119"/>
      <c r="AR39" s="120"/>
      <c r="AS39" s="129"/>
      <c r="AT39" s="129"/>
      <c r="AU39" s="120"/>
      <c r="AW39" s="120"/>
      <c r="AX39" s="122"/>
      <c r="AY39" s="118"/>
      <c r="AZ39" s="119"/>
      <c r="BA39" s="119"/>
      <c r="BB39" s="119"/>
      <c r="BC39" s="119">
        <v>202</v>
      </c>
      <c r="BD39" s="120">
        <v>202</v>
      </c>
      <c r="BE39" s="120">
        <v>202</v>
      </c>
      <c r="BF39" s="121"/>
      <c r="BG39" s="121"/>
      <c r="BH39" s="121"/>
      <c r="BI39" s="121"/>
      <c r="BJ39" s="122"/>
      <c r="BL39" s="120"/>
      <c r="BM39" s="120"/>
      <c r="BN39" s="120"/>
      <c r="BO39" s="119"/>
      <c r="BP39" s="119"/>
      <c r="BQ39" s="312"/>
      <c r="BR39" s="186"/>
    </row>
    <row r="40" spans="1:70" s="30" customFormat="1" ht="18.75">
      <c r="A40" s="2"/>
      <c r="B40" s="92" t="s">
        <v>43</v>
      </c>
      <c r="C40" s="21" t="s">
        <v>28</v>
      </c>
      <c r="D40" s="3" t="s">
        <v>16</v>
      </c>
      <c r="E40" s="3" t="s">
        <v>12</v>
      </c>
      <c r="F40" s="3" t="s">
        <v>4</v>
      </c>
      <c r="G40" s="3"/>
      <c r="H40" s="256"/>
      <c r="I40" s="141" t="s">
        <v>22</v>
      </c>
      <c r="J40" s="3" t="s">
        <v>24</v>
      </c>
      <c r="K40" s="4" t="s">
        <v>21</v>
      </c>
      <c r="L40" s="3"/>
      <c r="M40" s="26"/>
      <c r="N40" s="22"/>
      <c r="O40" s="154" t="s">
        <v>3</v>
      </c>
      <c r="P40" s="142" t="s">
        <v>5</v>
      </c>
      <c r="Q40" s="142" t="s">
        <v>6</v>
      </c>
      <c r="R40" s="142"/>
      <c r="S40" s="142"/>
      <c r="T40" s="142"/>
      <c r="U40" s="142"/>
      <c r="V40" s="141"/>
      <c r="W40" s="141"/>
      <c r="X40" s="142"/>
      <c r="Y40" s="143"/>
      <c r="Z40" s="144"/>
      <c r="AA40" s="21"/>
      <c r="AB40" s="3"/>
      <c r="AC40" s="3" t="s">
        <v>4</v>
      </c>
      <c r="AD40" s="3" t="s">
        <v>12</v>
      </c>
      <c r="AE40" s="3" t="s">
        <v>28</v>
      </c>
      <c r="AF40" s="3" t="s">
        <v>16</v>
      </c>
      <c r="AG40" s="4"/>
      <c r="AH40" s="4" t="s">
        <v>22</v>
      </c>
      <c r="AI40" s="3" t="s">
        <v>21</v>
      </c>
      <c r="AJ40" s="3" t="s">
        <v>24</v>
      </c>
      <c r="AK40" s="26"/>
      <c r="AL40" s="22"/>
      <c r="AM40" s="21"/>
      <c r="AN40" s="3" t="s">
        <v>5</v>
      </c>
      <c r="AO40" s="3" t="s">
        <v>3</v>
      </c>
      <c r="AP40" s="3" t="s">
        <v>6</v>
      </c>
      <c r="AQ40" s="3"/>
      <c r="AR40" s="3"/>
      <c r="AS40" s="4"/>
      <c r="AT40" s="4"/>
      <c r="AU40" s="3"/>
      <c r="AV40" s="26"/>
      <c r="AW40" s="3"/>
      <c r="AX40" s="22"/>
      <c r="AY40" s="21" t="s">
        <v>5</v>
      </c>
      <c r="AZ40" s="3" t="s">
        <v>16</v>
      </c>
      <c r="BA40" s="3" t="s">
        <v>3</v>
      </c>
      <c r="BB40" s="3" t="s">
        <v>6</v>
      </c>
      <c r="BC40" s="3" t="s">
        <v>12</v>
      </c>
      <c r="BD40" s="3" t="s">
        <v>4</v>
      </c>
      <c r="BE40" s="3"/>
      <c r="BF40" s="4"/>
      <c r="BG40" s="4"/>
      <c r="BH40" s="4"/>
      <c r="BI40" s="4"/>
      <c r="BJ40" s="22"/>
      <c r="BK40" s="5"/>
      <c r="BL40" s="3"/>
      <c r="BM40" s="3"/>
      <c r="BN40" s="3"/>
      <c r="BO40" s="3"/>
      <c r="BP40" s="3"/>
      <c r="BQ40" s="22"/>
      <c r="BR40" s="186">
        <f t="shared" ref="BR40" si="3">COUNTIF(C40:BQ40,"*")</f>
        <v>26</v>
      </c>
    </row>
    <row r="41" spans="1:70" s="123" customFormat="1" ht="18.75">
      <c r="A41" s="117"/>
      <c r="B41" s="87"/>
      <c r="C41" s="118">
        <v>205</v>
      </c>
      <c r="D41" s="119">
        <v>409</v>
      </c>
      <c r="E41" s="119">
        <v>301</v>
      </c>
      <c r="F41" s="119">
        <v>411</v>
      </c>
      <c r="G41" s="120"/>
      <c r="H41" s="264"/>
      <c r="I41" s="163">
        <v>204</v>
      </c>
      <c r="J41" s="120">
        <v>206</v>
      </c>
      <c r="K41" s="121">
        <v>208</v>
      </c>
      <c r="L41" s="120"/>
      <c r="N41" s="122"/>
      <c r="O41" s="164">
        <v>308</v>
      </c>
      <c r="P41" s="164">
        <v>406</v>
      </c>
      <c r="Q41" s="164">
        <v>304</v>
      </c>
      <c r="R41" s="164"/>
      <c r="S41" s="164"/>
      <c r="T41" s="164"/>
      <c r="U41" s="164"/>
      <c r="V41" s="165"/>
      <c r="W41" s="163"/>
      <c r="X41" s="166"/>
      <c r="Y41" s="165"/>
      <c r="Z41" s="167"/>
      <c r="AA41" s="118"/>
      <c r="AB41" s="119"/>
      <c r="AC41" s="119">
        <v>411</v>
      </c>
      <c r="AD41" s="119">
        <v>301</v>
      </c>
      <c r="AE41" s="119">
        <v>205</v>
      </c>
      <c r="AF41" s="120">
        <v>409</v>
      </c>
      <c r="AG41" s="129"/>
      <c r="AH41" s="129">
        <v>204</v>
      </c>
      <c r="AI41" s="36">
        <v>208</v>
      </c>
      <c r="AJ41" s="120">
        <v>206</v>
      </c>
      <c r="AL41" s="122"/>
      <c r="AM41" s="118"/>
      <c r="AN41" s="55">
        <v>406</v>
      </c>
      <c r="AO41" s="55">
        <v>308</v>
      </c>
      <c r="AP41" s="119">
        <v>304</v>
      </c>
      <c r="AQ41" s="119"/>
      <c r="AR41" s="120"/>
      <c r="AS41" s="129"/>
      <c r="AT41" s="129"/>
      <c r="AU41" s="120"/>
      <c r="AW41" s="120"/>
      <c r="AX41" s="122"/>
      <c r="AY41" s="118">
        <v>406</v>
      </c>
      <c r="AZ41" s="119">
        <v>413</v>
      </c>
      <c r="BA41" s="119">
        <v>308</v>
      </c>
      <c r="BB41" s="119">
        <v>206</v>
      </c>
      <c r="BC41" s="119">
        <v>301</v>
      </c>
      <c r="BD41" s="120">
        <v>411</v>
      </c>
      <c r="BE41" s="120"/>
      <c r="BF41" s="121"/>
      <c r="BG41" s="121"/>
      <c r="BH41" s="121"/>
      <c r="BI41" s="121"/>
      <c r="BJ41" s="122"/>
      <c r="BL41" s="120"/>
      <c r="BM41" s="120"/>
      <c r="BN41" s="120"/>
      <c r="BO41" s="119"/>
      <c r="BP41" s="119"/>
      <c r="BQ41" s="312"/>
      <c r="BR41" s="186"/>
    </row>
    <row r="42" spans="1:70" s="30" customFormat="1" ht="18.75">
      <c r="A42" s="2"/>
      <c r="B42" s="92" t="s">
        <v>77</v>
      </c>
      <c r="C42" s="21"/>
      <c r="D42" s="3"/>
      <c r="E42" s="3"/>
      <c r="F42" s="3"/>
      <c r="G42" s="3"/>
      <c r="H42" s="256"/>
      <c r="I42" s="143"/>
      <c r="J42" s="3"/>
      <c r="K42" s="4"/>
      <c r="L42" s="3"/>
      <c r="M42" s="26"/>
      <c r="N42" s="22"/>
      <c r="O42" s="154" t="s">
        <v>3</v>
      </c>
      <c r="P42" s="142" t="s">
        <v>5</v>
      </c>
      <c r="Q42" s="142" t="s">
        <v>6</v>
      </c>
      <c r="R42" s="142"/>
      <c r="S42" s="142"/>
      <c r="T42" s="142"/>
      <c r="U42" s="142"/>
      <c r="V42" s="143"/>
      <c r="W42" s="141"/>
      <c r="X42" s="142"/>
      <c r="Y42" s="143"/>
      <c r="Z42" s="144"/>
      <c r="AA42" s="21"/>
      <c r="AB42" s="3"/>
      <c r="AC42" s="3"/>
      <c r="AD42" s="3"/>
      <c r="AE42" s="3"/>
      <c r="AF42" s="3"/>
      <c r="AG42" s="26"/>
      <c r="AH42" s="4"/>
      <c r="AI42" s="3"/>
      <c r="AJ42" s="3"/>
      <c r="AK42" s="26"/>
      <c r="AL42" s="22"/>
      <c r="AM42" s="21"/>
      <c r="AN42" s="3" t="s">
        <v>5</v>
      </c>
      <c r="AO42" s="3" t="s">
        <v>3</v>
      </c>
      <c r="AP42" s="3" t="s">
        <v>6</v>
      </c>
      <c r="AQ42" s="3"/>
      <c r="AR42" s="27"/>
      <c r="AS42" s="26"/>
      <c r="AT42" s="4"/>
      <c r="AU42" s="3"/>
      <c r="AV42" s="26"/>
      <c r="AW42" s="3"/>
      <c r="AX42" s="22"/>
      <c r="AY42" s="21" t="s">
        <v>5</v>
      </c>
      <c r="AZ42" s="3"/>
      <c r="BA42" s="3" t="s">
        <v>3</v>
      </c>
      <c r="BB42" s="3" t="s">
        <v>6</v>
      </c>
      <c r="BC42" s="3"/>
      <c r="BD42" s="3"/>
      <c r="BE42" s="26"/>
      <c r="BF42" s="3"/>
      <c r="BG42" s="4"/>
      <c r="BH42" s="4"/>
      <c r="BI42" s="4"/>
      <c r="BJ42" s="22"/>
      <c r="BK42" s="5"/>
      <c r="BL42" s="3"/>
      <c r="BM42" s="3"/>
      <c r="BN42" s="3"/>
      <c r="BO42" s="3"/>
      <c r="BP42" s="3"/>
      <c r="BQ42" s="22"/>
      <c r="BR42" s="186">
        <f>COUNTIF(C42:BQ42,"*")</f>
        <v>9</v>
      </c>
    </row>
    <row r="43" spans="1:70" s="6" customFormat="1" ht="18.75">
      <c r="A43" s="52"/>
      <c r="B43" s="113"/>
      <c r="C43" s="38"/>
      <c r="D43" s="36"/>
      <c r="E43" s="36"/>
      <c r="F43" s="36"/>
      <c r="G43" s="36"/>
      <c r="H43" s="257"/>
      <c r="I43" s="152"/>
      <c r="J43" s="137"/>
      <c r="K43" s="136"/>
      <c r="L43" s="36"/>
      <c r="N43" s="23"/>
      <c r="O43" s="151">
        <v>202</v>
      </c>
      <c r="P43" s="151">
        <v>202</v>
      </c>
      <c r="Q43" s="151">
        <v>202</v>
      </c>
      <c r="R43" s="151"/>
      <c r="S43" s="151"/>
      <c r="T43" s="151"/>
      <c r="U43" s="76"/>
      <c r="V43" s="152"/>
      <c r="W43" s="150"/>
      <c r="X43" s="76"/>
      <c r="Y43" s="152"/>
      <c r="Z43" s="153"/>
      <c r="AA43" s="38"/>
      <c r="AB43" s="77"/>
      <c r="AC43" s="77"/>
      <c r="AD43" s="77"/>
      <c r="AE43" s="77"/>
      <c r="AF43" s="77"/>
      <c r="AH43" s="13"/>
      <c r="AI43" s="36"/>
      <c r="AJ43" s="36"/>
      <c r="AL43" s="23"/>
      <c r="AM43" s="38"/>
      <c r="AN43" s="77">
        <v>201</v>
      </c>
      <c r="AO43" s="77">
        <v>201</v>
      </c>
      <c r="AP43" s="77">
        <v>201</v>
      </c>
      <c r="AQ43" s="77"/>
      <c r="AR43" s="128"/>
      <c r="AT43" s="13"/>
      <c r="AU43" s="36"/>
      <c r="AW43" s="36"/>
      <c r="AX43" s="23"/>
      <c r="AY43" s="38">
        <v>201</v>
      </c>
      <c r="AZ43" s="77"/>
      <c r="BA43" s="77">
        <v>201</v>
      </c>
      <c r="BB43" s="77">
        <v>201</v>
      </c>
      <c r="BC43" s="77"/>
      <c r="BD43" s="77"/>
      <c r="BF43" s="36"/>
      <c r="BG43" s="13"/>
      <c r="BH43" s="13"/>
      <c r="BI43" s="13"/>
      <c r="BJ43" s="23"/>
      <c r="BK43" s="77"/>
      <c r="BL43" s="77"/>
      <c r="BM43" s="77"/>
      <c r="BN43" s="77"/>
      <c r="BO43" s="77"/>
      <c r="BP43" s="77"/>
      <c r="BQ43" s="310"/>
      <c r="BR43" s="216"/>
    </row>
    <row r="44" spans="1:70" s="30" customFormat="1" ht="18.75">
      <c r="A44" s="2"/>
      <c r="B44" s="14" t="s">
        <v>95</v>
      </c>
      <c r="C44" s="21"/>
      <c r="D44" s="3" t="s">
        <v>16</v>
      </c>
      <c r="E44" s="3" t="s">
        <v>27</v>
      </c>
      <c r="F44" s="3" t="s">
        <v>25</v>
      </c>
      <c r="G44" s="3" t="s">
        <v>15</v>
      </c>
      <c r="H44" s="256"/>
      <c r="I44" s="143" t="s">
        <v>96</v>
      </c>
      <c r="J44" s="3" t="s">
        <v>7</v>
      </c>
      <c r="K44" s="4"/>
      <c r="L44" s="3"/>
      <c r="M44" s="26"/>
      <c r="N44" s="22"/>
      <c r="O44" s="154"/>
      <c r="P44" s="142"/>
      <c r="Q44" s="142" t="s">
        <v>11</v>
      </c>
      <c r="R44" s="142" t="s">
        <v>64</v>
      </c>
      <c r="S44" s="142" t="s">
        <v>10</v>
      </c>
      <c r="T44" s="168" t="s">
        <v>14</v>
      </c>
      <c r="U44" s="142"/>
      <c r="V44" s="143"/>
      <c r="W44" s="141"/>
      <c r="X44" s="142"/>
      <c r="Y44" s="143"/>
      <c r="Z44" s="144"/>
      <c r="AA44" s="21"/>
      <c r="AB44" s="3"/>
      <c r="AC44" s="3" t="s">
        <v>25</v>
      </c>
      <c r="AD44" s="3" t="s">
        <v>27</v>
      </c>
      <c r="AE44" s="3" t="s">
        <v>16</v>
      </c>
      <c r="AF44" s="3" t="s">
        <v>14</v>
      </c>
      <c r="AG44" s="26" t="s">
        <v>7</v>
      </c>
      <c r="AH44" s="4" t="s">
        <v>96</v>
      </c>
      <c r="AI44" s="3"/>
      <c r="AJ44" s="3"/>
      <c r="AK44" s="26"/>
      <c r="AL44" s="22"/>
      <c r="AM44" s="21"/>
      <c r="AN44" s="3"/>
      <c r="AO44" s="3" t="s">
        <v>11</v>
      </c>
      <c r="AP44" s="3" t="s">
        <v>10</v>
      </c>
      <c r="AQ44" s="3" t="s">
        <v>64</v>
      </c>
      <c r="AR44" s="3"/>
      <c r="AS44" s="26" t="s">
        <v>15</v>
      </c>
      <c r="AT44" s="4"/>
      <c r="AU44" s="3"/>
      <c r="AV44" s="26"/>
      <c r="AW44" s="3"/>
      <c r="AX44" s="22"/>
      <c r="AY44" s="21"/>
      <c r="AZ44" s="3" t="s">
        <v>16</v>
      </c>
      <c r="BA44" s="3" t="s">
        <v>64</v>
      </c>
      <c r="BB44" s="3" t="s">
        <v>10</v>
      </c>
      <c r="BC44" s="3" t="s">
        <v>15</v>
      </c>
      <c r="BD44" s="3" t="s">
        <v>11</v>
      </c>
      <c r="BE44" s="3" t="s">
        <v>14</v>
      </c>
      <c r="BF44" s="26"/>
      <c r="BG44" s="3"/>
      <c r="BH44" s="3"/>
      <c r="BI44" s="26"/>
      <c r="BJ44" s="22" t="s">
        <v>7</v>
      </c>
      <c r="BK44" s="5"/>
      <c r="BL44" s="62"/>
      <c r="BN44" s="3"/>
      <c r="BO44" s="3"/>
      <c r="BP44" s="3"/>
      <c r="BQ44" s="22"/>
      <c r="BR44" s="186">
        <f>COUNTIF(C44:BQ44,"*")</f>
        <v>27</v>
      </c>
    </row>
    <row r="45" spans="1:70" s="6" customFormat="1" ht="19.5" thickBot="1">
      <c r="A45" s="52"/>
      <c r="B45" s="113" t="s">
        <v>98</v>
      </c>
      <c r="C45" s="38"/>
      <c r="D45" s="36">
        <v>202</v>
      </c>
      <c r="E45" s="36">
        <v>303</v>
      </c>
      <c r="F45" s="36">
        <v>209</v>
      </c>
      <c r="G45" s="36">
        <v>202</v>
      </c>
      <c r="H45" s="257"/>
      <c r="I45" s="76">
        <v>210</v>
      </c>
      <c r="J45" s="36">
        <v>309</v>
      </c>
      <c r="K45" s="13"/>
      <c r="L45" s="36"/>
      <c r="N45" s="23"/>
      <c r="O45" s="151"/>
      <c r="P45" s="76"/>
      <c r="Q45" s="76">
        <v>201</v>
      </c>
      <c r="R45" s="76">
        <v>201</v>
      </c>
      <c r="S45" s="76">
        <v>201</v>
      </c>
      <c r="T45" s="76">
        <v>201</v>
      </c>
      <c r="U45" s="159"/>
      <c r="V45" s="152"/>
      <c r="W45" s="150"/>
      <c r="X45" s="76"/>
      <c r="Y45" s="152"/>
      <c r="Z45" s="153"/>
      <c r="AA45" s="38"/>
      <c r="AB45" s="36"/>
      <c r="AC45" s="36">
        <v>209</v>
      </c>
      <c r="AD45" s="36">
        <v>303</v>
      </c>
      <c r="AE45" s="36">
        <v>409</v>
      </c>
      <c r="AF45" s="36">
        <v>202</v>
      </c>
      <c r="AG45" s="36">
        <v>309</v>
      </c>
      <c r="AH45" s="89">
        <v>210</v>
      </c>
      <c r="AI45" s="35"/>
      <c r="AJ45" s="36"/>
      <c r="AL45" s="23"/>
      <c r="AM45" s="38"/>
      <c r="AN45" s="36"/>
      <c r="AO45" s="36">
        <v>402</v>
      </c>
      <c r="AP45" s="36">
        <v>407</v>
      </c>
      <c r="AQ45" s="36">
        <v>309</v>
      </c>
      <c r="AR45" s="36"/>
      <c r="AS45" s="128">
        <v>201</v>
      </c>
      <c r="AT45" s="89"/>
      <c r="AU45" s="35"/>
      <c r="AW45" s="35"/>
      <c r="AX45" s="23"/>
      <c r="AY45" s="38"/>
      <c r="AZ45" s="36">
        <v>201</v>
      </c>
      <c r="BA45" s="36">
        <v>309</v>
      </c>
      <c r="BB45" s="36">
        <v>407</v>
      </c>
      <c r="BC45" s="36">
        <v>410</v>
      </c>
      <c r="BD45" s="36">
        <v>402</v>
      </c>
      <c r="BE45" s="35">
        <v>413</v>
      </c>
      <c r="BG45" s="36"/>
      <c r="BH45" s="36"/>
      <c r="BJ45" s="23">
        <v>309</v>
      </c>
      <c r="BK45" s="77"/>
      <c r="BL45" s="36"/>
      <c r="BM45" s="36"/>
      <c r="BN45" s="36"/>
      <c r="BO45" s="36"/>
      <c r="BP45" s="36"/>
      <c r="BQ45" s="23"/>
      <c r="BR45" s="216"/>
    </row>
    <row r="46" spans="1:70" s="34" customFormat="1" ht="18.75">
      <c r="A46" s="31"/>
      <c r="B46" s="32" t="s">
        <v>45</v>
      </c>
      <c r="C46" s="17"/>
      <c r="D46" s="11"/>
      <c r="E46" s="11"/>
      <c r="F46" s="11"/>
      <c r="G46" s="11"/>
      <c r="H46" s="261"/>
      <c r="I46" s="155" t="s">
        <v>24</v>
      </c>
      <c r="J46" s="11" t="s">
        <v>22</v>
      </c>
      <c r="K46" s="16" t="s">
        <v>96</v>
      </c>
      <c r="L46" s="11" t="s">
        <v>21</v>
      </c>
      <c r="M46" s="25" t="s">
        <v>7</v>
      </c>
      <c r="N46" s="18" t="s">
        <v>9</v>
      </c>
      <c r="O46" s="177"/>
      <c r="P46" s="156"/>
      <c r="Q46" s="156" t="s">
        <v>13</v>
      </c>
      <c r="R46" s="156" t="s">
        <v>14</v>
      </c>
      <c r="S46" s="156"/>
      <c r="T46" s="156"/>
      <c r="U46" s="156" t="s">
        <v>20</v>
      </c>
      <c r="V46" s="155" t="s">
        <v>23</v>
      </c>
      <c r="W46" s="155"/>
      <c r="X46" s="156"/>
      <c r="Y46" s="157"/>
      <c r="Z46" s="158"/>
      <c r="AA46" s="17"/>
      <c r="AB46" s="11"/>
      <c r="AC46" s="11"/>
      <c r="AD46" s="11" t="s">
        <v>74</v>
      </c>
      <c r="AE46" s="11" t="s">
        <v>72</v>
      </c>
      <c r="AF46" s="11"/>
      <c r="AG46" s="16" t="s">
        <v>96</v>
      </c>
      <c r="AH46" s="33" t="s">
        <v>24</v>
      </c>
      <c r="AI46" s="70" t="s">
        <v>22</v>
      </c>
      <c r="AJ46" s="11" t="s">
        <v>21</v>
      </c>
      <c r="AK46" s="25" t="s">
        <v>7</v>
      </c>
      <c r="AL46" s="18" t="s">
        <v>9</v>
      </c>
      <c r="AM46" s="17"/>
      <c r="AN46" s="11"/>
      <c r="AO46" s="11"/>
      <c r="AP46" s="11" t="s">
        <v>74</v>
      </c>
      <c r="AQ46" s="11" t="s">
        <v>72</v>
      </c>
      <c r="AR46" s="11"/>
      <c r="AS46" s="16" t="s">
        <v>9</v>
      </c>
      <c r="AT46" s="33" t="s">
        <v>23</v>
      </c>
      <c r="AU46" s="70" t="s">
        <v>7</v>
      </c>
      <c r="AV46" s="16"/>
      <c r="AW46" s="16"/>
      <c r="AX46" s="18"/>
      <c r="AY46" s="17"/>
      <c r="AZ46" s="11"/>
      <c r="BA46" s="11"/>
      <c r="BB46" s="11"/>
      <c r="BC46" s="16"/>
      <c r="BD46" s="11"/>
      <c r="BE46" s="11" t="s">
        <v>13</v>
      </c>
      <c r="BF46" s="16" t="s">
        <v>14</v>
      </c>
      <c r="BG46" s="11"/>
      <c r="BH46" s="11" t="s">
        <v>20</v>
      </c>
      <c r="BI46" s="25"/>
      <c r="BJ46" s="18"/>
      <c r="BK46" s="10" t="s">
        <v>14</v>
      </c>
      <c r="BL46" s="11" t="s">
        <v>13</v>
      </c>
      <c r="BM46" s="11"/>
      <c r="BN46" s="11"/>
      <c r="BO46" s="11"/>
      <c r="BP46" s="11"/>
      <c r="BQ46" s="18"/>
      <c r="BR46" s="214">
        <f>COUNTIF(C46:BQ46,"*")</f>
        <v>28</v>
      </c>
    </row>
    <row r="47" spans="1:70" s="6" customFormat="1" ht="18.75">
      <c r="A47" s="81"/>
      <c r="B47" s="84"/>
      <c r="C47" s="37"/>
      <c r="D47" s="78"/>
      <c r="E47" s="78"/>
      <c r="F47" s="78"/>
      <c r="G47" s="29"/>
      <c r="H47" s="255"/>
      <c r="I47" s="136">
        <v>2</v>
      </c>
      <c r="J47" s="136">
        <v>2</v>
      </c>
      <c r="K47" s="136">
        <v>1</v>
      </c>
      <c r="L47" s="137">
        <v>1</v>
      </c>
      <c r="M47" s="139">
        <v>1</v>
      </c>
      <c r="N47" s="140">
        <v>1</v>
      </c>
      <c r="O47" s="138"/>
      <c r="P47" s="138"/>
      <c r="Q47" s="138">
        <v>1</v>
      </c>
      <c r="R47" s="138">
        <v>1</v>
      </c>
      <c r="S47" s="137"/>
      <c r="T47" s="137"/>
      <c r="U47" s="136">
        <v>2</v>
      </c>
      <c r="V47" s="136">
        <v>2</v>
      </c>
      <c r="W47" s="136"/>
      <c r="X47" s="137"/>
      <c r="Y47" s="139"/>
      <c r="Z47" s="140"/>
      <c r="AA47" s="37"/>
      <c r="AB47" s="78"/>
      <c r="AC47" s="78"/>
      <c r="AD47" s="78">
        <v>2</v>
      </c>
      <c r="AE47" s="78">
        <v>2</v>
      </c>
      <c r="AF47" s="78"/>
      <c r="AG47" s="78">
        <v>2</v>
      </c>
      <c r="AH47" s="55">
        <v>1</v>
      </c>
      <c r="AI47" s="79">
        <v>1</v>
      </c>
      <c r="AJ47" s="29">
        <v>1</v>
      </c>
      <c r="AK47" s="68">
        <v>1</v>
      </c>
      <c r="AL47" s="50">
        <v>1</v>
      </c>
      <c r="AM47" s="37"/>
      <c r="AN47" s="78"/>
      <c r="AO47" s="78"/>
      <c r="AP47" s="78">
        <v>2</v>
      </c>
      <c r="AQ47" s="78">
        <v>2</v>
      </c>
      <c r="AR47" s="78"/>
      <c r="AS47" s="78">
        <v>1</v>
      </c>
      <c r="AT47" s="79">
        <v>2</v>
      </c>
      <c r="AU47" s="79">
        <v>1</v>
      </c>
      <c r="AV47" s="79"/>
      <c r="AW47" s="79"/>
      <c r="AX47" s="50"/>
      <c r="AY47" s="37"/>
      <c r="AZ47" s="78"/>
      <c r="BA47" s="78"/>
      <c r="BB47" s="78"/>
      <c r="BC47" s="29"/>
      <c r="BD47" s="29"/>
      <c r="BE47" s="29">
        <v>1</v>
      </c>
      <c r="BF47" s="79">
        <v>1</v>
      </c>
      <c r="BG47" s="29"/>
      <c r="BH47" s="29">
        <v>1</v>
      </c>
      <c r="BI47" s="68"/>
      <c r="BJ47" s="50"/>
      <c r="BK47" s="78">
        <v>1</v>
      </c>
      <c r="BL47" s="78">
        <v>1</v>
      </c>
      <c r="BM47" s="78"/>
      <c r="BN47" s="78"/>
      <c r="BO47" s="29"/>
      <c r="BP47" s="29"/>
      <c r="BQ47" s="50"/>
      <c r="BR47" s="216"/>
    </row>
    <row r="48" spans="1:70" ht="18.75">
      <c r="A48" s="58"/>
      <c r="B48" s="66" t="s">
        <v>61</v>
      </c>
      <c r="C48" s="19" t="s">
        <v>4</v>
      </c>
      <c r="D48" s="1" t="s">
        <v>73</v>
      </c>
      <c r="E48" s="1" t="s">
        <v>71</v>
      </c>
      <c r="F48" s="1"/>
      <c r="G48" s="1"/>
      <c r="H48" s="259"/>
      <c r="I48" s="145" t="s">
        <v>94</v>
      </c>
      <c r="J48" s="3" t="s">
        <v>8</v>
      </c>
      <c r="K48" s="7"/>
      <c r="L48" s="1"/>
      <c r="N48" s="20"/>
      <c r="O48" s="146"/>
      <c r="P48" s="147" t="s">
        <v>15</v>
      </c>
      <c r="Q48" s="147"/>
      <c r="R48" s="147"/>
      <c r="S48" s="147" t="s">
        <v>4</v>
      </c>
      <c r="T48" s="147" t="s">
        <v>12</v>
      </c>
      <c r="U48" s="147" t="s">
        <v>16</v>
      </c>
      <c r="V48" s="145" t="s">
        <v>26</v>
      </c>
      <c r="W48" s="145" t="s">
        <v>66</v>
      </c>
      <c r="X48" s="147" t="s">
        <v>8</v>
      </c>
      <c r="Y48" s="148"/>
      <c r="Z48" s="149" t="s">
        <v>94</v>
      </c>
      <c r="AA48" s="19"/>
      <c r="AB48" s="1"/>
      <c r="AC48" s="1"/>
      <c r="AD48" s="1"/>
      <c r="AE48" s="1"/>
      <c r="AF48" s="1"/>
      <c r="AG48" s="7"/>
      <c r="AH48" s="3"/>
      <c r="AI48" s="7"/>
      <c r="AJ48" s="1"/>
      <c r="AL48" s="20"/>
      <c r="AM48" s="19"/>
      <c r="AN48" s="1"/>
      <c r="AO48" s="1"/>
      <c r="AP48" s="1"/>
      <c r="AQ48" s="1" t="s">
        <v>12</v>
      </c>
      <c r="AR48" s="1" t="s">
        <v>16</v>
      </c>
      <c r="AS48" s="7" t="s">
        <v>26</v>
      </c>
      <c r="AT48" s="7" t="s">
        <v>15</v>
      </c>
      <c r="AU48" s="7"/>
      <c r="AV48" s="7" t="s">
        <v>66</v>
      </c>
      <c r="AW48" s="7" t="s">
        <v>8</v>
      </c>
      <c r="AX48" s="20" t="s">
        <v>94</v>
      </c>
      <c r="AY48" s="19"/>
      <c r="AZ48" s="1" t="s">
        <v>71</v>
      </c>
      <c r="BA48" s="8" t="s">
        <v>73</v>
      </c>
      <c r="BB48" s="1" t="s">
        <v>12</v>
      </c>
      <c r="BC48" s="7" t="s">
        <v>4</v>
      </c>
      <c r="BD48" s="1"/>
      <c r="BE48" s="1"/>
      <c r="BG48" s="1"/>
      <c r="BH48" s="1"/>
      <c r="BJ48" s="20"/>
      <c r="BK48" s="8"/>
      <c r="BL48" s="1"/>
      <c r="BM48" s="1" t="s">
        <v>16</v>
      </c>
      <c r="BN48" s="1" t="s">
        <v>15</v>
      </c>
      <c r="BO48" s="1"/>
      <c r="BP48" s="1"/>
      <c r="BQ48" s="20"/>
      <c r="BR48" s="216">
        <f>COUNTIF(C48:BQ48,"*")</f>
        <v>26</v>
      </c>
    </row>
    <row r="49" spans="1:70" s="6" customFormat="1" ht="18.75">
      <c r="A49" s="52"/>
      <c r="B49" s="113"/>
      <c r="C49" s="38">
        <v>1</v>
      </c>
      <c r="D49" s="36">
        <v>2</v>
      </c>
      <c r="E49" s="36">
        <v>2</v>
      </c>
      <c r="F49" s="136"/>
      <c r="G49" s="136"/>
      <c r="H49" s="265"/>
      <c r="I49" s="150">
        <v>1</v>
      </c>
      <c r="J49" s="36">
        <v>1</v>
      </c>
      <c r="K49" s="13"/>
      <c r="L49" s="36"/>
      <c r="N49" s="23"/>
      <c r="O49" s="151"/>
      <c r="P49" s="151">
        <v>1</v>
      </c>
      <c r="Q49" s="151"/>
      <c r="R49" s="151"/>
      <c r="S49" s="151">
        <v>1</v>
      </c>
      <c r="T49" s="151">
        <v>1</v>
      </c>
      <c r="U49" s="76">
        <v>1</v>
      </c>
      <c r="V49" s="150">
        <v>1</v>
      </c>
      <c r="W49" s="150">
        <v>1</v>
      </c>
      <c r="X49" s="76">
        <v>1</v>
      </c>
      <c r="Y49" s="152"/>
      <c r="Z49" s="153">
        <v>1</v>
      </c>
      <c r="AA49" s="38"/>
      <c r="AB49" s="36"/>
      <c r="AC49" s="36"/>
      <c r="AD49" s="36"/>
      <c r="AE49" s="36"/>
      <c r="AF49" s="36"/>
      <c r="AG49" s="13"/>
      <c r="AH49" s="13"/>
      <c r="AI49" s="13"/>
      <c r="AJ49" s="36"/>
      <c r="AL49" s="23"/>
      <c r="AM49" s="38"/>
      <c r="AN49" s="36"/>
      <c r="AO49" s="36"/>
      <c r="AP49" s="36"/>
      <c r="AQ49" s="36">
        <v>1</v>
      </c>
      <c r="AR49" s="36">
        <v>1</v>
      </c>
      <c r="AS49" s="36">
        <v>2</v>
      </c>
      <c r="AT49" s="36">
        <v>1</v>
      </c>
      <c r="AU49" s="36"/>
      <c r="AV49" s="36">
        <v>1</v>
      </c>
      <c r="AW49" s="36">
        <v>1</v>
      </c>
      <c r="AX49" s="36">
        <v>1</v>
      </c>
      <c r="AY49" s="38"/>
      <c r="AZ49" s="77">
        <v>2</v>
      </c>
      <c r="BA49" s="77">
        <v>2</v>
      </c>
      <c r="BB49" s="36">
        <v>1</v>
      </c>
      <c r="BC49" s="36">
        <v>1</v>
      </c>
      <c r="BD49" s="36"/>
      <c r="BE49" s="36"/>
      <c r="BF49" s="13"/>
      <c r="BG49" s="36"/>
      <c r="BH49" s="36"/>
      <c r="BJ49" s="23"/>
      <c r="BK49" s="77"/>
      <c r="BL49" s="36"/>
      <c r="BM49" s="36">
        <v>1</v>
      </c>
      <c r="BN49" s="36">
        <v>1</v>
      </c>
      <c r="BO49" s="36"/>
      <c r="BP49" s="36"/>
      <c r="BQ49" s="23"/>
      <c r="BR49" s="216"/>
    </row>
    <row r="50" spans="1:70" s="96" customFormat="1" ht="18.75">
      <c r="A50" s="93"/>
      <c r="B50" s="14" t="s">
        <v>46</v>
      </c>
      <c r="C50" s="21"/>
      <c r="D50" s="3"/>
      <c r="E50" s="3"/>
      <c r="F50" s="3"/>
      <c r="G50" s="3"/>
      <c r="H50" s="256"/>
      <c r="I50" s="141"/>
      <c r="J50" s="3"/>
      <c r="K50" s="286"/>
      <c r="L50" s="256"/>
      <c r="M50" s="26"/>
      <c r="N50" s="22"/>
      <c r="O50" s="288"/>
      <c r="P50" s="256"/>
      <c r="Q50" s="142"/>
      <c r="R50" s="142"/>
      <c r="S50" s="143"/>
      <c r="T50" s="142"/>
      <c r="U50" s="142"/>
      <c r="V50" s="141"/>
      <c r="W50" s="141"/>
      <c r="X50" s="256"/>
      <c r="Y50" s="289"/>
      <c r="Z50" s="144"/>
      <c r="AA50" s="21"/>
      <c r="AB50" s="3"/>
      <c r="AC50" s="3"/>
      <c r="AD50" s="3"/>
      <c r="AE50" s="3"/>
      <c r="AF50" s="3"/>
      <c r="AG50" s="4"/>
      <c r="AH50" s="4"/>
      <c r="AI50" s="286"/>
      <c r="AJ50" s="256"/>
      <c r="AK50" s="26"/>
      <c r="AL50" s="22"/>
      <c r="AM50" s="21"/>
      <c r="AN50" s="256"/>
      <c r="AO50" s="256"/>
      <c r="AP50" s="3"/>
      <c r="AQ50" s="3"/>
      <c r="AR50" s="3"/>
      <c r="AS50" s="4"/>
      <c r="AT50" s="4"/>
      <c r="AU50" s="286"/>
      <c r="AV50" s="286"/>
      <c r="AW50" s="286"/>
      <c r="AX50" s="22"/>
      <c r="AY50" s="21"/>
      <c r="AZ50" s="3"/>
      <c r="BA50" s="3"/>
      <c r="BB50" s="3"/>
      <c r="BC50" s="3"/>
      <c r="BD50" s="3"/>
      <c r="BE50" s="27"/>
      <c r="BF50" s="4"/>
      <c r="BG50" s="3"/>
      <c r="BH50" s="246"/>
      <c r="BI50" s="98"/>
      <c r="BJ50" s="184"/>
      <c r="BK50" s="5"/>
      <c r="BL50" s="3"/>
      <c r="BM50" s="3"/>
      <c r="BN50" s="3"/>
      <c r="BO50" s="3"/>
      <c r="BP50" s="3"/>
      <c r="BQ50" s="22"/>
      <c r="BR50" s="95">
        <f>COUNTIF(C50:BQ50,"*")</f>
        <v>0</v>
      </c>
    </row>
    <row r="51" spans="1:70" s="86" customFormat="1" ht="18.75">
      <c r="A51" s="313"/>
      <c r="B51" s="87"/>
      <c r="C51" s="38"/>
      <c r="D51" s="36"/>
      <c r="E51" s="36"/>
      <c r="F51" s="36"/>
      <c r="G51" s="36"/>
      <c r="H51" s="257"/>
      <c r="I51" s="150"/>
      <c r="J51" s="36"/>
      <c r="K51" s="287">
        <v>2</v>
      </c>
      <c r="L51" s="257">
        <v>2</v>
      </c>
      <c r="M51" s="6"/>
      <c r="N51" s="23"/>
      <c r="O51" s="263">
        <v>2</v>
      </c>
      <c r="P51" s="257">
        <v>2</v>
      </c>
      <c r="Q51" s="76"/>
      <c r="R51" s="76"/>
      <c r="S51" s="76"/>
      <c r="T51" s="76"/>
      <c r="U51" s="76"/>
      <c r="V51" s="150"/>
      <c r="W51" s="150"/>
      <c r="X51" s="257">
        <v>2</v>
      </c>
      <c r="Y51" s="290">
        <v>2</v>
      </c>
      <c r="Z51" s="153"/>
      <c r="AA51" s="38"/>
      <c r="AB51" s="36"/>
      <c r="AC51" s="6"/>
      <c r="AD51" s="36"/>
      <c r="AE51" s="36"/>
      <c r="AF51" s="36"/>
      <c r="AG51" s="13"/>
      <c r="AH51" s="13"/>
      <c r="AI51" s="287">
        <v>2</v>
      </c>
      <c r="AJ51" s="257">
        <v>2</v>
      </c>
      <c r="AK51" s="6"/>
      <c r="AL51" s="23"/>
      <c r="AM51" s="38"/>
      <c r="AN51" s="257">
        <v>2</v>
      </c>
      <c r="AO51" s="290">
        <v>2</v>
      </c>
      <c r="AP51" s="36"/>
      <c r="AQ51" s="36"/>
      <c r="AR51" s="36"/>
      <c r="AS51" s="13"/>
      <c r="AT51" s="13"/>
      <c r="AU51" s="287">
        <v>2</v>
      </c>
      <c r="AV51" s="287">
        <v>2</v>
      </c>
      <c r="AW51" s="287">
        <v>2</v>
      </c>
      <c r="AX51" s="23"/>
      <c r="AY51" s="38"/>
      <c r="AZ51" s="36"/>
      <c r="BA51" s="36"/>
      <c r="BB51" s="36"/>
      <c r="BC51" s="36"/>
      <c r="BD51" s="36"/>
      <c r="BE51" s="55"/>
      <c r="BF51" s="79"/>
      <c r="BG51" s="36"/>
      <c r="BH51" s="36"/>
      <c r="BI51" s="6"/>
      <c r="BJ51" s="23"/>
      <c r="BK51" s="77"/>
      <c r="BL51" s="36"/>
      <c r="BM51" s="36"/>
      <c r="BN51" s="36"/>
      <c r="BO51" s="36"/>
      <c r="BP51" s="36"/>
      <c r="BQ51" s="23"/>
      <c r="BR51" s="95"/>
    </row>
    <row r="52" spans="1:70" s="100" customFormat="1" ht="18.75">
      <c r="A52" s="97"/>
      <c r="B52" s="101" t="s">
        <v>47</v>
      </c>
      <c r="C52" s="21"/>
      <c r="D52" s="3" t="s">
        <v>93</v>
      </c>
      <c r="E52" s="3" t="s">
        <v>5</v>
      </c>
      <c r="F52" s="3" t="s">
        <v>6</v>
      </c>
      <c r="G52" s="3" t="s">
        <v>3</v>
      </c>
      <c r="H52" s="256"/>
      <c r="I52" s="141"/>
      <c r="J52" s="3"/>
      <c r="K52" s="4"/>
      <c r="L52" s="3"/>
      <c r="M52" s="26"/>
      <c r="N52" s="22"/>
      <c r="O52" s="154" t="s">
        <v>93</v>
      </c>
      <c r="P52" s="142"/>
      <c r="Q52" s="142" t="s">
        <v>25</v>
      </c>
      <c r="R52" s="142" t="s">
        <v>27</v>
      </c>
      <c r="S52" s="168" t="s">
        <v>28</v>
      </c>
      <c r="T52" s="142"/>
      <c r="U52" s="142"/>
      <c r="V52" s="141"/>
      <c r="W52" s="141"/>
      <c r="X52" s="142"/>
      <c r="Y52" s="143"/>
      <c r="Z52" s="144"/>
      <c r="AA52" s="21"/>
      <c r="AB52" s="3" t="s">
        <v>11</v>
      </c>
      <c r="AC52" s="98" t="s">
        <v>5</v>
      </c>
      <c r="AD52" s="3" t="s">
        <v>3</v>
      </c>
      <c r="AE52" s="3" t="s">
        <v>6</v>
      </c>
      <c r="AF52" s="3" t="s">
        <v>10</v>
      </c>
      <c r="AG52" s="4" t="s">
        <v>64</v>
      </c>
      <c r="AH52" s="4"/>
      <c r="AI52" s="4"/>
      <c r="AJ52" s="3"/>
      <c r="AK52" s="26"/>
      <c r="AL52" s="22"/>
      <c r="AM52" s="21" t="s">
        <v>3</v>
      </c>
      <c r="AN52" s="3" t="s">
        <v>6</v>
      </c>
      <c r="AO52" s="98" t="s">
        <v>5</v>
      </c>
      <c r="AP52" s="3" t="s">
        <v>93</v>
      </c>
      <c r="AQ52" s="3"/>
      <c r="AR52" s="3"/>
      <c r="AS52" s="4"/>
      <c r="AT52" s="4"/>
      <c r="AU52" s="4"/>
      <c r="AV52" s="4"/>
      <c r="AW52" s="4"/>
      <c r="AX52" s="22"/>
      <c r="AY52" s="21" t="s">
        <v>11</v>
      </c>
      <c r="AZ52" s="3" t="s">
        <v>64</v>
      </c>
      <c r="BA52" s="3" t="s">
        <v>28</v>
      </c>
      <c r="BB52" s="3" t="s">
        <v>27</v>
      </c>
      <c r="BC52" s="3" t="s">
        <v>25</v>
      </c>
      <c r="BD52" s="3" t="s">
        <v>10</v>
      </c>
      <c r="BE52" s="27"/>
      <c r="BF52" s="4"/>
      <c r="BG52" s="3"/>
      <c r="BH52" s="246"/>
      <c r="BI52" s="98"/>
      <c r="BJ52" s="185"/>
      <c r="BK52" s="5"/>
      <c r="BL52" s="3"/>
      <c r="BM52" s="3"/>
      <c r="BN52" s="3"/>
      <c r="BO52" s="3"/>
      <c r="BP52" s="3"/>
      <c r="BQ52" s="22"/>
      <c r="BR52" s="95">
        <f t="shared" ref="BR52:BR64" si="4">COUNTIF(C52:BQ52,"*")</f>
        <v>24</v>
      </c>
    </row>
    <row r="53" spans="1:70" s="80" customFormat="1" ht="19.5" thickBot="1">
      <c r="A53" s="314"/>
      <c r="B53" s="113"/>
      <c r="C53" s="38"/>
      <c r="D53" s="36">
        <v>1</v>
      </c>
      <c r="E53" s="36">
        <v>1</v>
      </c>
      <c r="F53" s="36">
        <v>1</v>
      </c>
      <c r="G53" s="36">
        <v>1</v>
      </c>
      <c r="H53" s="257"/>
      <c r="I53" s="150"/>
      <c r="J53" s="36"/>
      <c r="K53" s="13"/>
      <c r="L53" s="36"/>
      <c r="M53" s="6"/>
      <c r="N53" s="23"/>
      <c r="O53" s="151">
        <v>1</v>
      </c>
      <c r="P53" s="76"/>
      <c r="Q53" s="76">
        <v>2</v>
      </c>
      <c r="R53" s="76">
        <v>2</v>
      </c>
      <c r="S53" s="76">
        <v>2</v>
      </c>
      <c r="T53" s="76"/>
      <c r="U53" s="76"/>
      <c r="V53" s="150"/>
      <c r="W53" s="150"/>
      <c r="X53" s="76"/>
      <c r="Y53" s="152"/>
      <c r="Z53" s="153"/>
      <c r="AA53" s="38"/>
      <c r="AB53" s="36">
        <v>1</v>
      </c>
      <c r="AC53" s="36">
        <v>1</v>
      </c>
      <c r="AD53" s="36">
        <v>1</v>
      </c>
      <c r="AE53" s="36">
        <v>1</v>
      </c>
      <c r="AF53" s="36">
        <v>1</v>
      </c>
      <c r="AG53" s="36">
        <v>1</v>
      </c>
      <c r="AH53" s="13"/>
      <c r="AI53" s="13"/>
      <c r="AJ53" s="36"/>
      <c r="AK53" s="6"/>
      <c r="AL53" s="23"/>
      <c r="AM53" s="38">
        <v>1</v>
      </c>
      <c r="AN53" s="36">
        <v>1</v>
      </c>
      <c r="AO53" s="6">
        <v>1</v>
      </c>
      <c r="AP53" s="36">
        <v>1</v>
      </c>
      <c r="AQ53" s="36"/>
      <c r="AR53" s="36"/>
      <c r="AS53" s="13"/>
      <c r="AT53" s="13"/>
      <c r="AU53" s="13"/>
      <c r="AV53" s="13"/>
      <c r="AW53" s="13"/>
      <c r="AX53" s="23"/>
      <c r="AY53" s="38">
        <v>1</v>
      </c>
      <c r="AZ53" s="36">
        <v>1</v>
      </c>
      <c r="BA53" s="36">
        <v>1</v>
      </c>
      <c r="BB53" s="36">
        <v>2</v>
      </c>
      <c r="BC53" s="36">
        <v>2</v>
      </c>
      <c r="BD53" s="36">
        <v>1</v>
      </c>
      <c r="BE53" s="55"/>
      <c r="BF53" s="13"/>
      <c r="BG53" s="36"/>
      <c r="BH53" s="36"/>
      <c r="BI53" s="6"/>
      <c r="BJ53" s="23"/>
      <c r="BK53" s="77"/>
      <c r="BL53" s="36"/>
      <c r="BM53" s="36"/>
      <c r="BN53" s="36"/>
      <c r="BO53" s="36"/>
      <c r="BP53" s="36"/>
      <c r="BQ53" s="23"/>
      <c r="BR53" s="95"/>
    </row>
    <row r="54" spans="1:70" s="217" customFormat="1" ht="18.75">
      <c r="A54" s="272"/>
      <c r="B54" s="271" t="s">
        <v>78</v>
      </c>
      <c r="C54" s="272"/>
      <c r="D54" s="218"/>
      <c r="E54" s="273"/>
      <c r="F54" s="273"/>
      <c r="G54" s="273"/>
      <c r="H54" s="274"/>
      <c r="I54" s="218"/>
      <c r="J54" s="218"/>
      <c r="K54" s="275"/>
      <c r="L54" s="218"/>
      <c r="M54" s="276"/>
      <c r="N54" s="277"/>
      <c r="O54" s="278"/>
      <c r="P54" s="218"/>
      <c r="Q54" s="218"/>
      <c r="R54" s="279"/>
      <c r="S54" s="279"/>
      <c r="T54" s="218"/>
      <c r="U54" s="279"/>
      <c r="V54" s="218"/>
      <c r="W54" s="275"/>
      <c r="X54" s="218"/>
      <c r="Y54" s="280"/>
      <c r="Z54" s="218"/>
      <c r="AA54" s="281"/>
      <c r="AB54" s="273"/>
      <c r="AC54" s="270"/>
      <c r="AD54" s="273"/>
      <c r="AE54" s="273"/>
      <c r="AF54" s="282"/>
      <c r="AG54" s="283"/>
      <c r="AH54" s="282"/>
      <c r="AI54" s="218"/>
      <c r="AJ54" s="273"/>
      <c r="AK54" s="270"/>
      <c r="AL54" s="277"/>
      <c r="AM54" s="281"/>
      <c r="AN54" s="218"/>
      <c r="AO54" s="270"/>
      <c r="AP54" s="218"/>
      <c r="AQ54" s="218"/>
      <c r="AR54" s="218"/>
      <c r="AS54" s="282"/>
      <c r="AT54" s="218"/>
      <c r="AU54" s="218"/>
      <c r="AV54" s="218"/>
      <c r="AW54" s="275"/>
      <c r="AX54" s="277"/>
      <c r="AY54" s="285"/>
      <c r="AZ54" s="218"/>
      <c r="BA54" s="273"/>
      <c r="BB54" s="282"/>
      <c r="BC54" s="283"/>
      <c r="BD54" s="218"/>
      <c r="BE54" s="218"/>
      <c r="BF54" s="218"/>
      <c r="BG54" s="218"/>
      <c r="BH54" s="218"/>
      <c r="BI54" s="276"/>
      <c r="BJ54" s="277"/>
      <c r="BK54" s="284"/>
      <c r="BL54" s="273"/>
      <c r="BM54" s="273"/>
      <c r="BN54" s="273"/>
      <c r="BO54" s="273"/>
      <c r="BP54" s="273"/>
      <c r="BQ54" s="277"/>
      <c r="BR54" s="219">
        <f t="shared" si="4"/>
        <v>0</v>
      </c>
    </row>
    <row r="55" spans="1:70" s="80" customFormat="1" ht="19.5" thickBot="1">
      <c r="A55" s="314"/>
      <c r="B55" s="113"/>
      <c r="C55" s="196"/>
      <c r="D55" s="197"/>
      <c r="E55" s="36"/>
      <c r="F55" s="36"/>
      <c r="G55" s="36"/>
      <c r="H55" s="263"/>
      <c r="I55" s="150"/>
      <c r="J55" s="36"/>
      <c r="K55" s="13"/>
      <c r="L55" s="36"/>
      <c r="M55" s="6"/>
      <c r="N55" s="23"/>
      <c r="O55" s="151"/>
      <c r="P55" s="76"/>
      <c r="Q55" s="76"/>
      <c r="R55" s="76"/>
      <c r="S55" s="76"/>
      <c r="T55" s="198"/>
      <c r="U55" s="76"/>
      <c r="V55" s="150"/>
      <c r="W55" s="150"/>
      <c r="X55" s="199"/>
      <c r="Y55" s="248"/>
      <c r="Z55" s="129"/>
      <c r="AA55" s="38"/>
      <c r="AB55" s="36"/>
      <c r="AC55" s="6"/>
      <c r="AD55" s="36"/>
      <c r="AE55" s="36"/>
      <c r="AF55" s="201"/>
      <c r="AG55" s="201"/>
      <c r="AH55" s="201"/>
      <c r="AI55" s="13"/>
      <c r="AJ55" s="36"/>
      <c r="AK55" s="6"/>
      <c r="AL55" s="23"/>
      <c r="AM55" s="38"/>
      <c r="AN55" s="36"/>
      <c r="AO55" s="6"/>
      <c r="AP55" s="36"/>
      <c r="AQ55" s="129"/>
      <c r="AR55" s="129"/>
      <c r="AS55" s="201"/>
      <c r="AT55" s="13"/>
      <c r="AU55" s="13"/>
      <c r="AV55" s="13"/>
      <c r="AW55" s="13"/>
      <c r="AX55" s="23"/>
      <c r="AY55" s="235"/>
      <c r="AZ55" s="197"/>
      <c r="BA55" s="36"/>
      <c r="BB55" s="201"/>
      <c r="BC55" s="201"/>
      <c r="BD55" s="199"/>
      <c r="BE55" s="199"/>
      <c r="BF55" s="13"/>
      <c r="BG55" s="36"/>
      <c r="BH55" s="36"/>
      <c r="BI55" s="6"/>
      <c r="BJ55" s="23"/>
      <c r="BK55" s="77"/>
      <c r="BL55" s="36"/>
      <c r="BM55" s="36"/>
      <c r="BN55" s="36"/>
      <c r="BO55" s="36"/>
      <c r="BP55" s="36"/>
      <c r="BQ55" s="23"/>
      <c r="BR55" s="95"/>
    </row>
    <row r="56" spans="1:70" s="102" customFormat="1" ht="18.75">
      <c r="A56" s="103"/>
      <c r="B56" s="104" t="s">
        <v>48</v>
      </c>
      <c r="C56" s="17"/>
      <c r="D56" s="11"/>
      <c r="E56" s="11"/>
      <c r="F56" s="11"/>
      <c r="G56" s="11"/>
      <c r="H56" s="261"/>
      <c r="I56" s="155"/>
      <c r="J56" s="11"/>
      <c r="K56" s="16"/>
      <c r="L56" s="11"/>
      <c r="M56" s="25"/>
      <c r="N56" s="18"/>
      <c r="O56" s="177"/>
      <c r="P56" s="156"/>
      <c r="Q56" s="156"/>
      <c r="R56" s="156" t="s">
        <v>12</v>
      </c>
      <c r="S56" s="156" t="s">
        <v>93</v>
      </c>
      <c r="T56" s="156" t="s">
        <v>4</v>
      </c>
      <c r="U56" s="156" t="s">
        <v>94</v>
      </c>
      <c r="V56" s="155" t="s">
        <v>94</v>
      </c>
      <c r="W56" s="155"/>
      <c r="X56" s="156"/>
      <c r="Y56" s="157"/>
      <c r="Z56" s="158"/>
      <c r="AA56" s="17"/>
      <c r="AB56" s="11"/>
      <c r="AC56" s="25"/>
      <c r="AD56" s="11"/>
      <c r="AE56" s="11"/>
      <c r="AF56" s="11"/>
      <c r="AG56" s="16" t="s">
        <v>9</v>
      </c>
      <c r="AH56" s="16" t="s">
        <v>9</v>
      </c>
      <c r="AI56" s="16" t="s">
        <v>7</v>
      </c>
      <c r="AJ56" s="11" t="s">
        <v>7</v>
      </c>
      <c r="AK56" s="25" t="s">
        <v>8</v>
      </c>
      <c r="AL56" s="18" t="s">
        <v>8</v>
      </c>
      <c r="AM56" s="17"/>
      <c r="AN56" s="11" t="s">
        <v>10</v>
      </c>
      <c r="AO56" s="25" t="s">
        <v>10</v>
      </c>
      <c r="AP56" s="11" t="s">
        <v>11</v>
      </c>
      <c r="AQ56" s="11" t="s">
        <v>11</v>
      </c>
      <c r="AR56" s="11" t="s">
        <v>64</v>
      </c>
      <c r="AS56" s="16" t="s">
        <v>64</v>
      </c>
      <c r="AT56" s="16"/>
      <c r="AU56" s="16"/>
      <c r="AV56" s="16"/>
      <c r="AW56" s="16"/>
      <c r="AX56" s="18"/>
      <c r="AY56" s="17" t="s">
        <v>6</v>
      </c>
      <c r="AZ56" s="11" t="s">
        <v>6</v>
      </c>
      <c r="BA56" s="11" t="s">
        <v>5</v>
      </c>
      <c r="BB56" s="11" t="s">
        <v>5</v>
      </c>
      <c r="BC56" s="11" t="s">
        <v>3</v>
      </c>
      <c r="BD56" s="11" t="s">
        <v>3</v>
      </c>
      <c r="BE56" s="33"/>
      <c r="BF56" s="16"/>
      <c r="BG56" s="11"/>
      <c r="BH56" s="247"/>
      <c r="BI56" s="25"/>
      <c r="BJ56" s="18"/>
      <c r="BK56" s="10"/>
      <c r="BL56" s="11"/>
      <c r="BM56" s="11"/>
      <c r="BN56" s="11"/>
      <c r="BO56" s="11"/>
      <c r="BP56" s="11"/>
      <c r="BQ56" s="18"/>
      <c r="BR56" s="95">
        <f t="shared" si="4"/>
        <v>23</v>
      </c>
    </row>
    <row r="57" spans="1:70" s="80" customFormat="1" ht="18.75">
      <c r="A57" s="314"/>
      <c r="B57" s="113"/>
      <c r="C57" s="38"/>
      <c r="D57" s="36"/>
      <c r="E57" s="36"/>
      <c r="F57" s="36"/>
      <c r="G57" s="36"/>
      <c r="H57" s="257"/>
      <c r="I57" s="150"/>
      <c r="J57" s="36"/>
      <c r="K57" s="13"/>
      <c r="L57" s="36"/>
      <c r="M57" s="6"/>
      <c r="N57" s="23"/>
      <c r="O57" s="151"/>
      <c r="P57" s="76"/>
      <c r="Q57" s="76"/>
      <c r="R57" s="76">
        <v>110</v>
      </c>
      <c r="S57" s="76">
        <v>110</v>
      </c>
      <c r="T57" s="76">
        <v>110</v>
      </c>
      <c r="U57" s="297">
        <v>110</v>
      </c>
      <c r="V57" s="298">
        <v>110</v>
      </c>
      <c r="W57" s="145"/>
      <c r="X57" s="147"/>
      <c r="Y57" s="148"/>
      <c r="Z57" s="149"/>
      <c r="AA57" s="19"/>
      <c r="AB57" s="76"/>
      <c r="AC57" s="76"/>
      <c r="AD57" s="76"/>
      <c r="AE57" s="76"/>
      <c r="AF57" s="76"/>
      <c r="AG57" s="13">
        <v>110</v>
      </c>
      <c r="AH57" s="13">
        <v>110</v>
      </c>
      <c r="AI57" s="13">
        <v>110</v>
      </c>
      <c r="AJ57" s="13">
        <v>110</v>
      </c>
      <c r="AK57" s="13">
        <v>110</v>
      </c>
      <c r="AL57" s="13">
        <v>110</v>
      </c>
      <c r="AM57" s="19"/>
      <c r="AN57" s="76">
        <v>110</v>
      </c>
      <c r="AO57" s="76">
        <v>110</v>
      </c>
      <c r="AP57" s="76">
        <v>110</v>
      </c>
      <c r="AQ57" s="76">
        <v>110</v>
      </c>
      <c r="AR57" s="76">
        <v>110</v>
      </c>
      <c r="AS57" s="76">
        <v>110</v>
      </c>
      <c r="AT57" s="13"/>
      <c r="AU57" s="13"/>
      <c r="AV57" s="13"/>
      <c r="AW57" s="13"/>
      <c r="AX57" s="23"/>
      <c r="AY57" s="38">
        <v>110</v>
      </c>
      <c r="AZ57" s="36">
        <v>110</v>
      </c>
      <c r="BA57" s="36">
        <v>110</v>
      </c>
      <c r="BB57" s="36">
        <v>110</v>
      </c>
      <c r="BC57" s="36">
        <v>110</v>
      </c>
      <c r="BD57" s="36">
        <v>110</v>
      </c>
      <c r="BE57" s="55"/>
      <c r="BF57" s="13"/>
      <c r="BG57" s="36"/>
      <c r="BH57" s="36"/>
      <c r="BI57" s="6"/>
      <c r="BJ57" s="23"/>
      <c r="BK57" s="77"/>
      <c r="BL57" s="36"/>
      <c r="BM57" s="36"/>
      <c r="BN57" s="36"/>
      <c r="BO57" s="36"/>
      <c r="BP57" s="36"/>
      <c r="BQ57" s="23"/>
      <c r="BR57" s="186"/>
    </row>
    <row r="58" spans="1:70" s="99" customFormat="1" ht="18.75">
      <c r="A58" s="106"/>
      <c r="B58" s="105" t="s">
        <v>49</v>
      </c>
      <c r="C58" s="21"/>
      <c r="D58" s="3"/>
      <c r="E58" s="27"/>
      <c r="F58" s="27"/>
      <c r="G58" s="27"/>
      <c r="H58" s="256"/>
      <c r="I58" s="141"/>
      <c r="J58" s="3"/>
      <c r="K58" s="4"/>
      <c r="L58" s="3"/>
      <c r="M58" s="26"/>
      <c r="N58" s="22"/>
      <c r="O58" s="169"/>
      <c r="P58" s="169"/>
      <c r="Q58" s="169"/>
      <c r="R58" s="27" t="s">
        <v>12</v>
      </c>
      <c r="S58" s="27" t="s">
        <v>93</v>
      </c>
      <c r="T58" s="142" t="s">
        <v>4</v>
      </c>
      <c r="U58" s="142" t="s">
        <v>94</v>
      </c>
      <c r="V58" s="141" t="s">
        <v>94</v>
      </c>
      <c r="W58" s="141"/>
      <c r="X58" s="142"/>
      <c r="Y58" s="143"/>
      <c r="Z58" s="144"/>
      <c r="AA58" s="21"/>
      <c r="AB58" s="3"/>
      <c r="AC58" s="26"/>
      <c r="AD58" s="3"/>
      <c r="AE58" s="3"/>
      <c r="AF58" s="3"/>
      <c r="AG58" s="4" t="s">
        <v>9</v>
      </c>
      <c r="AH58" s="4" t="s">
        <v>9</v>
      </c>
      <c r="AI58" s="4" t="s">
        <v>7</v>
      </c>
      <c r="AJ58" s="3" t="s">
        <v>7</v>
      </c>
      <c r="AK58" s="26" t="s">
        <v>8</v>
      </c>
      <c r="AL58" s="22" t="s">
        <v>8</v>
      </c>
      <c r="AM58" s="21"/>
      <c r="AN58" s="3" t="s">
        <v>10</v>
      </c>
      <c r="AO58" s="26" t="s">
        <v>10</v>
      </c>
      <c r="AP58" s="27" t="s">
        <v>11</v>
      </c>
      <c r="AQ58" s="27" t="s">
        <v>11</v>
      </c>
      <c r="AR58" s="3" t="s">
        <v>64</v>
      </c>
      <c r="AS58" s="4" t="s">
        <v>64</v>
      </c>
      <c r="AT58" s="4"/>
      <c r="AU58" s="4"/>
      <c r="AV58" s="4"/>
      <c r="AW58" s="4"/>
      <c r="AX58" s="22"/>
      <c r="AY58" s="21" t="s">
        <v>6</v>
      </c>
      <c r="AZ58" s="3" t="s">
        <v>6</v>
      </c>
      <c r="BA58" s="3" t="s">
        <v>5</v>
      </c>
      <c r="BB58" s="3" t="s">
        <v>5</v>
      </c>
      <c r="BC58" s="3" t="s">
        <v>3</v>
      </c>
      <c r="BD58" s="3" t="s">
        <v>3</v>
      </c>
      <c r="BE58" s="27"/>
      <c r="BF58" s="4"/>
      <c r="BG58" s="3"/>
      <c r="BH58" s="3"/>
      <c r="BI58" s="26"/>
      <c r="BJ58" s="22"/>
      <c r="BK58" s="5"/>
      <c r="BL58" s="3"/>
      <c r="BM58" s="3"/>
      <c r="BN58" s="3"/>
      <c r="BO58" s="3"/>
      <c r="BP58" s="3"/>
      <c r="BQ58" s="22"/>
      <c r="BR58" s="95">
        <f t="shared" si="4"/>
        <v>23</v>
      </c>
    </row>
    <row r="59" spans="1:70" s="80" customFormat="1" ht="19.5" thickBot="1">
      <c r="A59" s="314"/>
      <c r="B59" s="113"/>
      <c r="C59" s="38"/>
      <c r="D59" s="36"/>
      <c r="E59" s="36"/>
      <c r="F59" s="192"/>
      <c r="G59" s="192"/>
      <c r="H59" s="257"/>
      <c r="I59" s="150"/>
      <c r="J59" s="36"/>
      <c r="K59" s="13"/>
      <c r="L59" s="36"/>
      <c r="M59" s="6"/>
      <c r="N59" s="23"/>
      <c r="O59" s="151"/>
      <c r="P59" s="76"/>
      <c r="Q59" s="76"/>
      <c r="R59" s="76">
        <v>103</v>
      </c>
      <c r="S59" s="76">
        <v>103</v>
      </c>
      <c r="T59" s="76">
        <v>103</v>
      </c>
      <c r="U59" s="76">
        <v>103</v>
      </c>
      <c r="V59" s="150">
        <v>103</v>
      </c>
      <c r="W59" s="150"/>
      <c r="X59" s="76"/>
      <c r="Y59" s="152"/>
      <c r="Z59" s="153"/>
      <c r="AA59" s="38"/>
      <c r="AB59" s="36"/>
      <c r="AC59" s="6"/>
      <c r="AD59" s="36"/>
      <c r="AE59" s="36"/>
      <c r="AF59" s="36"/>
      <c r="AG59" s="13">
        <v>103</v>
      </c>
      <c r="AH59" s="13">
        <v>103</v>
      </c>
      <c r="AI59" s="13">
        <v>103</v>
      </c>
      <c r="AJ59" s="13">
        <v>103</v>
      </c>
      <c r="AK59" s="13">
        <v>103</v>
      </c>
      <c r="AL59" s="13">
        <v>103</v>
      </c>
      <c r="AM59" s="38"/>
      <c r="AN59" s="129">
        <v>103</v>
      </c>
      <c r="AO59" s="129">
        <v>103</v>
      </c>
      <c r="AP59" s="129">
        <v>103</v>
      </c>
      <c r="AQ59" s="129">
        <v>103</v>
      </c>
      <c r="AR59" s="129">
        <v>103</v>
      </c>
      <c r="AS59" s="129">
        <v>103</v>
      </c>
      <c r="AT59" s="13"/>
      <c r="AU59" s="13"/>
      <c r="AV59" s="13"/>
      <c r="AW59" s="13"/>
      <c r="AX59" s="23"/>
      <c r="AY59" s="38">
        <v>103</v>
      </c>
      <c r="AZ59" s="36">
        <v>103</v>
      </c>
      <c r="BA59" s="36">
        <v>103</v>
      </c>
      <c r="BB59" s="36">
        <v>103</v>
      </c>
      <c r="BC59" s="36">
        <v>103</v>
      </c>
      <c r="BD59" s="36">
        <v>103</v>
      </c>
      <c r="BE59" s="55"/>
      <c r="BF59" s="13"/>
      <c r="BG59" s="36"/>
      <c r="BH59" s="36"/>
      <c r="BI59" s="6"/>
      <c r="BJ59" s="23"/>
      <c r="BK59" s="77"/>
      <c r="BL59" s="36"/>
      <c r="BM59" s="36"/>
      <c r="BN59" s="36"/>
      <c r="BO59" s="36"/>
      <c r="BP59" s="36"/>
      <c r="BQ59" s="23"/>
      <c r="BR59" s="95"/>
    </row>
    <row r="60" spans="1:70" s="107" customFormat="1" ht="18.75">
      <c r="A60" s="61"/>
      <c r="B60" s="104" t="s">
        <v>97</v>
      </c>
      <c r="C60" s="17"/>
      <c r="D60" s="11"/>
      <c r="E60" s="11"/>
      <c r="F60" s="11"/>
      <c r="G60" s="11"/>
      <c r="H60" s="261"/>
      <c r="I60" s="155"/>
      <c r="J60" s="11"/>
      <c r="K60" s="16" t="s">
        <v>7</v>
      </c>
      <c r="L60" s="11" t="s">
        <v>9</v>
      </c>
      <c r="M60" s="25" t="s">
        <v>8</v>
      </c>
      <c r="N60" s="18" t="s">
        <v>94</v>
      </c>
      <c r="O60" s="177" t="s">
        <v>64</v>
      </c>
      <c r="P60" s="156" t="s">
        <v>6</v>
      </c>
      <c r="Q60" s="156" t="s">
        <v>3</v>
      </c>
      <c r="R60" s="156" t="s">
        <v>10</v>
      </c>
      <c r="S60" s="157"/>
      <c r="T60" s="156" t="s">
        <v>5</v>
      </c>
      <c r="U60" s="156" t="s">
        <v>11</v>
      </c>
      <c r="V60" s="155"/>
      <c r="W60" s="155"/>
      <c r="X60" s="156"/>
      <c r="Y60" s="157"/>
      <c r="Z60" s="158"/>
      <c r="AA60" s="17"/>
      <c r="AB60" s="11"/>
      <c r="AC60" s="25"/>
      <c r="AD60" s="11"/>
      <c r="AE60" s="25" t="s">
        <v>4</v>
      </c>
      <c r="AF60" s="11" t="s">
        <v>12</v>
      </c>
      <c r="AG60" s="16" t="s">
        <v>93</v>
      </c>
      <c r="AH60" s="16"/>
      <c r="AI60" s="16"/>
      <c r="AJ60" s="11"/>
      <c r="AK60" s="25"/>
      <c r="AL60" s="18"/>
      <c r="AM60" s="17"/>
      <c r="AN60" s="11"/>
      <c r="AO60" s="25" t="s">
        <v>25</v>
      </c>
      <c r="AP60" s="11" t="s">
        <v>28</v>
      </c>
      <c r="AQ60" s="25" t="s">
        <v>27</v>
      </c>
      <c r="AR60" s="11"/>
      <c r="AS60" s="16"/>
      <c r="AT60" s="16" t="s">
        <v>24</v>
      </c>
      <c r="AU60" s="16" t="s">
        <v>96</v>
      </c>
      <c r="AV60" s="16" t="s">
        <v>22</v>
      </c>
      <c r="AW60" s="16" t="s">
        <v>21</v>
      </c>
      <c r="AX60" s="18"/>
      <c r="AY60" s="17"/>
      <c r="AZ60" s="11"/>
      <c r="BA60" s="11"/>
      <c r="BB60" s="11"/>
      <c r="BC60" s="11"/>
      <c r="BD60" s="11"/>
      <c r="BE60" s="33"/>
      <c r="BF60" s="16"/>
      <c r="BG60" s="11"/>
      <c r="BH60" s="11"/>
      <c r="BI60" s="25"/>
      <c r="BJ60" s="18"/>
      <c r="BK60" s="10"/>
      <c r="BL60" s="11"/>
      <c r="BM60" s="11"/>
      <c r="BN60" s="11"/>
      <c r="BO60" s="11"/>
      <c r="BP60" s="11"/>
      <c r="BQ60" s="18"/>
      <c r="BR60" s="95">
        <f t="shared" si="4"/>
        <v>20</v>
      </c>
    </row>
    <row r="61" spans="1:70" s="83" customFormat="1" ht="18.75">
      <c r="A61" s="315"/>
      <c r="B61" s="84" t="s">
        <v>68</v>
      </c>
      <c r="C61" s="37"/>
      <c r="D61" s="29"/>
      <c r="E61" s="29"/>
      <c r="F61" s="29"/>
      <c r="G61" s="29"/>
      <c r="H61" s="255"/>
      <c r="I61" s="136"/>
      <c r="J61" s="29"/>
      <c r="K61" s="79">
        <v>309</v>
      </c>
      <c r="L61" s="29">
        <v>407</v>
      </c>
      <c r="M61" s="68">
        <v>406</v>
      </c>
      <c r="N61" s="50">
        <v>402</v>
      </c>
      <c r="O61" s="138">
        <v>309</v>
      </c>
      <c r="P61" s="137">
        <v>304</v>
      </c>
      <c r="Q61" s="137">
        <v>308</v>
      </c>
      <c r="R61" s="137">
        <v>407</v>
      </c>
      <c r="S61" s="137"/>
      <c r="T61" s="137">
        <v>406</v>
      </c>
      <c r="U61" s="137">
        <v>402</v>
      </c>
      <c r="V61" s="136"/>
      <c r="W61" s="136"/>
      <c r="X61" s="137"/>
      <c r="Y61" s="139"/>
      <c r="Z61" s="140"/>
      <c r="AA61" s="37"/>
      <c r="AB61" s="29"/>
      <c r="AC61" s="68"/>
      <c r="AD61" s="29"/>
      <c r="AE61" s="68">
        <v>411</v>
      </c>
      <c r="AF61" s="29">
        <v>301</v>
      </c>
      <c r="AG61" s="79">
        <v>105</v>
      </c>
      <c r="AH61" s="192"/>
      <c r="AI61" s="131"/>
      <c r="AJ61" s="29"/>
      <c r="AK61" s="68"/>
      <c r="AL61" s="50"/>
      <c r="AM61" s="37"/>
      <c r="AN61" s="29"/>
      <c r="AO61" s="68">
        <v>209</v>
      </c>
      <c r="AP61" s="29">
        <v>205</v>
      </c>
      <c r="AQ61" s="29">
        <v>303</v>
      </c>
      <c r="AR61" s="29"/>
      <c r="AS61" s="131"/>
      <c r="AT61" s="129">
        <v>206</v>
      </c>
      <c r="AU61" s="129">
        <v>210</v>
      </c>
      <c r="AV61" s="129">
        <v>204</v>
      </c>
      <c r="AW61" s="236">
        <v>208</v>
      </c>
      <c r="AX61" s="50"/>
      <c r="AY61" s="37"/>
      <c r="AZ61" s="29"/>
      <c r="BA61" s="29"/>
      <c r="BB61" s="29"/>
      <c r="BC61" s="29"/>
      <c r="BD61" s="29"/>
      <c r="BE61" s="60"/>
      <c r="BF61" s="194"/>
      <c r="BG61" s="194"/>
      <c r="BH61" s="114"/>
      <c r="BI61" s="245"/>
      <c r="BJ61" s="302"/>
      <c r="BK61" s="78"/>
      <c r="BL61" s="29"/>
      <c r="BM61" s="29"/>
      <c r="BN61" s="29"/>
      <c r="BO61" s="29"/>
      <c r="BP61" s="29"/>
      <c r="BQ61" s="50"/>
      <c r="BR61" s="95"/>
    </row>
    <row r="62" spans="1:70" s="99" customFormat="1" ht="18.75">
      <c r="A62" s="106"/>
      <c r="B62" s="105" t="s">
        <v>63</v>
      </c>
      <c r="C62" s="21" t="s">
        <v>64</v>
      </c>
      <c r="D62" s="3" t="s">
        <v>10</v>
      </c>
      <c r="E62" s="3" t="s">
        <v>11</v>
      </c>
      <c r="F62" s="3"/>
      <c r="G62" s="3"/>
      <c r="H62" s="256"/>
      <c r="I62" s="141"/>
      <c r="J62" s="3"/>
      <c r="K62" s="4"/>
      <c r="L62" s="3"/>
      <c r="M62" s="26"/>
      <c r="N62" s="22"/>
      <c r="O62" s="154"/>
      <c r="P62" s="142"/>
      <c r="Q62" s="142"/>
      <c r="R62" s="142"/>
      <c r="S62" s="143"/>
      <c r="T62" s="142"/>
      <c r="U62" s="142"/>
      <c r="V62" s="141"/>
      <c r="W62" s="141"/>
      <c r="X62" s="142"/>
      <c r="Y62" s="143"/>
      <c r="Z62" s="144"/>
      <c r="AA62" s="21" t="s">
        <v>28</v>
      </c>
      <c r="AB62" s="3" t="s">
        <v>3</v>
      </c>
      <c r="AC62" s="26" t="s">
        <v>27</v>
      </c>
      <c r="AD62" s="3" t="s">
        <v>25</v>
      </c>
      <c r="AE62" s="3" t="s">
        <v>5</v>
      </c>
      <c r="AF62" s="3" t="s">
        <v>6</v>
      </c>
      <c r="AG62" s="4"/>
      <c r="AH62" s="4"/>
      <c r="AI62" s="4"/>
      <c r="AJ62" s="3"/>
      <c r="AK62" s="26"/>
      <c r="AL62" s="22"/>
      <c r="AM62" s="21"/>
      <c r="AN62" s="3"/>
      <c r="AO62" s="26"/>
      <c r="AP62" s="3"/>
      <c r="AQ62" s="3"/>
      <c r="AR62" s="3"/>
      <c r="AS62" s="4" t="s">
        <v>8</v>
      </c>
      <c r="AT62" s="4"/>
      <c r="AU62" s="4" t="s">
        <v>9</v>
      </c>
      <c r="AV62" s="4" t="s">
        <v>94</v>
      </c>
      <c r="AW62" s="4"/>
      <c r="AX62" s="22" t="s">
        <v>7</v>
      </c>
      <c r="AY62" s="21"/>
      <c r="AZ62" s="3"/>
      <c r="BA62" s="3"/>
      <c r="BB62" s="3"/>
      <c r="BC62" s="3"/>
      <c r="BD62" s="3"/>
      <c r="BE62" s="27" t="s">
        <v>96</v>
      </c>
      <c r="BF62" s="4" t="s">
        <v>24</v>
      </c>
      <c r="BG62" s="3" t="s">
        <v>22</v>
      </c>
      <c r="BH62" s="3" t="s">
        <v>21</v>
      </c>
      <c r="BI62" s="26"/>
      <c r="BJ62" s="22"/>
      <c r="BK62" s="5"/>
      <c r="BL62" s="3"/>
      <c r="BM62" s="3"/>
      <c r="BN62" s="3"/>
      <c r="BO62" s="3"/>
      <c r="BP62" s="3"/>
      <c r="BQ62" s="22"/>
      <c r="BR62" s="95">
        <f t="shared" si="4"/>
        <v>17</v>
      </c>
    </row>
    <row r="63" spans="1:70" s="86" customFormat="1" ht="19.5" thickBot="1">
      <c r="A63" s="313"/>
      <c r="B63" s="113" t="s">
        <v>69</v>
      </c>
      <c r="C63" s="38">
        <v>309</v>
      </c>
      <c r="D63" s="36">
        <v>407</v>
      </c>
      <c r="E63" s="36">
        <v>402</v>
      </c>
      <c r="F63" s="36"/>
      <c r="G63" s="36"/>
      <c r="H63" s="257"/>
      <c r="I63" s="150"/>
      <c r="J63" s="36"/>
      <c r="K63" s="13"/>
      <c r="L63" s="36"/>
      <c r="M63" s="6"/>
      <c r="N63" s="23"/>
      <c r="O63" s="151"/>
      <c r="P63" s="76"/>
      <c r="Q63" s="76"/>
      <c r="R63" s="76"/>
      <c r="S63" s="76"/>
      <c r="T63" s="76"/>
      <c r="U63" s="76"/>
      <c r="V63" s="150"/>
      <c r="W63" s="150"/>
      <c r="X63" s="76"/>
      <c r="Y63" s="152"/>
      <c r="Z63" s="153"/>
      <c r="AA63" s="38">
        <v>205</v>
      </c>
      <c r="AB63" s="36">
        <v>308</v>
      </c>
      <c r="AC63" s="6">
        <v>303</v>
      </c>
      <c r="AD63" s="35">
        <v>209</v>
      </c>
      <c r="AE63" s="36">
        <v>406</v>
      </c>
      <c r="AF63" s="36">
        <v>304</v>
      </c>
      <c r="AG63" s="13"/>
      <c r="AH63" s="13"/>
      <c r="AI63" s="13"/>
      <c r="AJ63" s="36"/>
      <c r="AK63" s="6"/>
      <c r="AL63" s="23"/>
      <c r="AM63" s="38"/>
      <c r="AN63" s="36"/>
      <c r="AO63" s="6"/>
      <c r="AP63" s="35"/>
      <c r="AQ63" s="36"/>
      <c r="AR63" s="36"/>
      <c r="AS63" s="13">
        <v>406</v>
      </c>
      <c r="AT63" s="13"/>
      <c r="AU63" s="13">
        <v>407</v>
      </c>
      <c r="AV63" s="13">
        <v>402</v>
      </c>
      <c r="AW63" s="13"/>
      <c r="AX63" s="23">
        <v>309</v>
      </c>
      <c r="AY63" s="38"/>
      <c r="AZ63" s="36"/>
      <c r="BA63" s="36"/>
      <c r="BB63" s="36"/>
      <c r="BC63" s="36"/>
      <c r="BD63" s="36"/>
      <c r="BE63" s="55">
        <v>210</v>
      </c>
      <c r="BF63" s="79">
        <v>206</v>
      </c>
      <c r="BG63" s="36">
        <v>204</v>
      </c>
      <c r="BH63" s="36">
        <v>208</v>
      </c>
      <c r="BI63" s="6"/>
      <c r="BJ63" s="23"/>
      <c r="BK63" s="77"/>
      <c r="BL63" s="36"/>
      <c r="BM63" s="36"/>
      <c r="BN63" s="36"/>
      <c r="BO63" s="36"/>
      <c r="BP63" s="36"/>
      <c r="BQ63" s="23"/>
      <c r="BR63" s="95"/>
    </row>
    <row r="64" spans="1:70" s="112" customFormat="1" ht="19.5" thickBot="1">
      <c r="A64" s="61"/>
      <c r="B64" s="104" t="s">
        <v>70</v>
      </c>
      <c r="C64" s="17"/>
      <c r="D64" s="11"/>
      <c r="E64" s="11"/>
      <c r="F64" s="11"/>
      <c r="G64" s="11"/>
      <c r="H64" s="261"/>
      <c r="I64" s="155"/>
      <c r="J64" s="11"/>
      <c r="K64" s="16"/>
      <c r="L64" s="11"/>
      <c r="M64" s="25"/>
      <c r="N64" s="18"/>
      <c r="O64" s="177"/>
      <c r="P64" s="156"/>
      <c r="Q64" s="33"/>
      <c r="R64" s="156"/>
      <c r="S64" s="156"/>
      <c r="T64" s="33"/>
      <c r="U64" s="156"/>
      <c r="V64" s="155"/>
      <c r="W64" s="155"/>
      <c r="X64" s="156"/>
      <c r="Y64" s="157"/>
      <c r="Z64" s="158"/>
      <c r="AA64" s="17"/>
      <c r="AB64" s="11"/>
      <c r="AC64" s="25"/>
      <c r="AD64" s="11"/>
      <c r="AE64" s="11"/>
      <c r="AF64" s="11" t="s">
        <v>15</v>
      </c>
      <c r="AG64" s="16"/>
      <c r="AH64" s="16"/>
      <c r="AI64" s="16"/>
      <c r="AJ64" s="11"/>
      <c r="AK64" s="25"/>
      <c r="AL64" s="18"/>
      <c r="AM64" s="17"/>
      <c r="AN64" s="11"/>
      <c r="AO64" s="25"/>
      <c r="AP64" s="11"/>
      <c r="AQ64" s="11" t="s">
        <v>4</v>
      </c>
      <c r="AR64" s="11" t="s">
        <v>93</v>
      </c>
      <c r="AS64" s="16" t="s">
        <v>12</v>
      </c>
      <c r="AT64" s="16"/>
      <c r="AU64" s="16"/>
      <c r="AV64" s="16"/>
      <c r="AW64" s="16"/>
      <c r="AX64" s="18"/>
      <c r="AY64" s="17"/>
      <c r="AZ64" s="11"/>
      <c r="BA64" s="11"/>
      <c r="BB64" s="11"/>
      <c r="BC64" s="11"/>
      <c r="BD64" s="11"/>
      <c r="BE64" s="11"/>
      <c r="BF64" s="16"/>
      <c r="BG64" s="11"/>
      <c r="BH64" s="11"/>
      <c r="BI64" s="25"/>
      <c r="BJ64" s="18"/>
      <c r="BK64" s="10"/>
      <c r="BL64" s="11"/>
      <c r="BM64" s="11" t="s">
        <v>13</v>
      </c>
      <c r="BN64" s="11" t="s">
        <v>16</v>
      </c>
      <c r="BO64" s="11" t="s">
        <v>14</v>
      </c>
      <c r="BP64" s="11"/>
      <c r="BQ64" s="18"/>
      <c r="BR64" s="95">
        <f t="shared" si="4"/>
        <v>7</v>
      </c>
    </row>
    <row r="65" spans="1:70" s="111" customFormat="1" ht="19.149999999999999" customHeight="1" thickBot="1">
      <c r="A65" s="316"/>
      <c r="B65" s="317"/>
      <c r="C65" s="57"/>
      <c r="D65" s="56"/>
      <c r="E65" s="56"/>
      <c r="F65" s="56"/>
      <c r="G65" s="56"/>
      <c r="H65" s="266"/>
      <c r="I65" s="170"/>
      <c r="J65" s="56"/>
      <c r="K65" s="110"/>
      <c r="L65" s="56"/>
      <c r="M65" s="109"/>
      <c r="N65" s="181"/>
      <c r="O65" s="179"/>
      <c r="P65" s="171"/>
      <c r="Q65" s="318"/>
      <c r="R65" s="171"/>
      <c r="S65" s="171"/>
      <c r="T65" s="318"/>
      <c r="U65" s="171"/>
      <c r="V65" s="170"/>
      <c r="W65" s="170"/>
      <c r="X65" s="171"/>
      <c r="Y65" s="172"/>
      <c r="Z65" s="173"/>
      <c r="AA65" s="57"/>
      <c r="AB65" s="56"/>
      <c r="AC65" s="109"/>
      <c r="AD65" s="56"/>
      <c r="AE65" s="56"/>
      <c r="AF65" s="56">
        <v>410</v>
      </c>
      <c r="AG65" s="110"/>
      <c r="AH65" s="110"/>
      <c r="AI65" s="110"/>
      <c r="AJ65" s="56"/>
      <c r="AK65" s="109"/>
      <c r="AL65" s="181"/>
      <c r="AM65" s="57"/>
      <c r="AN65" s="56"/>
      <c r="AO65" s="109"/>
      <c r="AP65" s="56"/>
      <c r="AQ65" s="56">
        <v>411</v>
      </c>
      <c r="AR65" s="56">
        <v>307</v>
      </c>
      <c r="AS65" s="110">
        <v>301</v>
      </c>
      <c r="AT65" s="110"/>
      <c r="AU65" s="110"/>
      <c r="AV65" s="110"/>
      <c r="AW65" s="110"/>
      <c r="AX65" s="181"/>
      <c r="AY65" s="57"/>
      <c r="AZ65" s="56"/>
      <c r="BA65" s="56"/>
      <c r="BB65" s="56"/>
      <c r="BC65" s="56"/>
      <c r="BD65" s="56"/>
      <c r="BE65" s="56"/>
      <c r="BF65" s="110"/>
      <c r="BG65" s="110"/>
      <c r="BH65" s="56"/>
      <c r="BI65" s="109"/>
      <c r="BJ65" s="181"/>
      <c r="BK65" s="234"/>
      <c r="BL65" s="56"/>
      <c r="BM65" s="56">
        <v>405</v>
      </c>
      <c r="BN65" s="56">
        <v>409</v>
      </c>
      <c r="BO65" s="56">
        <v>413</v>
      </c>
      <c r="BP65" s="56"/>
      <c r="BQ65" s="181"/>
      <c r="BR65" s="306"/>
    </row>
    <row r="66" spans="1:70" ht="18.75">
      <c r="C66" s="12">
        <f>COUNTIF(C4:C65,"*")</f>
        <v>10</v>
      </c>
      <c r="D66" s="12">
        <f t="shared" ref="D66:BQ66" si="5">COUNTIF(D4:D65,"*")</f>
        <v>15</v>
      </c>
      <c r="E66" s="12">
        <f t="shared" si="5"/>
        <v>16</v>
      </c>
      <c r="F66" s="12">
        <f t="shared" si="5"/>
        <v>15</v>
      </c>
      <c r="G66" s="12">
        <f t="shared" si="5"/>
        <v>14</v>
      </c>
      <c r="H66" s="12">
        <f t="shared" si="5"/>
        <v>0</v>
      </c>
      <c r="I66" s="12">
        <f t="shared" si="5"/>
        <v>7</v>
      </c>
      <c r="J66" s="12">
        <f t="shared" si="5"/>
        <v>7</v>
      </c>
      <c r="K66" s="12">
        <f t="shared" si="5"/>
        <v>7</v>
      </c>
      <c r="L66" s="12">
        <f t="shared" si="5"/>
        <v>5</v>
      </c>
      <c r="N66" s="12">
        <f t="shared" ref="N66" si="6">COUNTIF(N4:N65,"*")</f>
        <v>4</v>
      </c>
      <c r="O66" s="12">
        <f t="shared" si="5"/>
        <v>10</v>
      </c>
      <c r="P66" s="12">
        <f t="shared" si="5"/>
        <v>14</v>
      </c>
      <c r="Q66" s="12">
        <f t="shared" si="5"/>
        <v>16</v>
      </c>
      <c r="R66" s="12">
        <f t="shared" si="5"/>
        <v>16</v>
      </c>
      <c r="S66" s="12">
        <f t="shared" si="5"/>
        <v>16</v>
      </c>
      <c r="T66" s="12">
        <f t="shared" si="5"/>
        <v>15</v>
      </c>
      <c r="U66" s="12">
        <f t="shared" si="5"/>
        <v>16</v>
      </c>
      <c r="V66" s="12">
        <f t="shared" si="5"/>
        <v>12</v>
      </c>
      <c r="W66" s="12">
        <f t="shared" si="5"/>
        <v>6</v>
      </c>
      <c r="X66" s="12">
        <f t="shared" si="5"/>
        <v>4</v>
      </c>
      <c r="Z66" s="12">
        <f t="shared" ref="Z66" si="7">COUNTIF(Z4:Z65,"*")</f>
        <v>4</v>
      </c>
      <c r="AA66" s="12">
        <f t="shared" si="5"/>
        <v>10</v>
      </c>
      <c r="AB66" s="12">
        <f t="shared" si="5"/>
        <v>13</v>
      </c>
      <c r="AC66" s="12">
        <f t="shared" si="5"/>
        <v>16</v>
      </c>
      <c r="AD66" s="12">
        <f t="shared" si="5"/>
        <v>17</v>
      </c>
      <c r="AE66" s="12">
        <f t="shared" si="5"/>
        <v>16</v>
      </c>
      <c r="AF66" s="12">
        <f t="shared" si="5"/>
        <v>15</v>
      </c>
      <c r="AG66" s="12">
        <f t="shared" si="5"/>
        <v>17</v>
      </c>
      <c r="AH66" s="12">
        <f t="shared" si="5"/>
        <v>10</v>
      </c>
      <c r="AI66" s="12">
        <f t="shared" si="5"/>
        <v>8</v>
      </c>
      <c r="AJ66" s="12">
        <f t="shared" si="5"/>
        <v>7</v>
      </c>
      <c r="AL66" s="12">
        <f t="shared" ref="AL66" si="8">COUNTIF(AL4:AL65,"*")</f>
        <v>5</v>
      </c>
      <c r="AM66" s="12">
        <f>COUNTIF(AM4:AM65,"*")</f>
        <v>9</v>
      </c>
      <c r="AN66" s="12">
        <f t="shared" si="5"/>
        <v>15</v>
      </c>
      <c r="AO66" s="12">
        <f t="shared" si="5"/>
        <v>17</v>
      </c>
      <c r="AP66" s="12">
        <f t="shared" si="5"/>
        <v>18</v>
      </c>
      <c r="AQ66" s="12">
        <f t="shared" si="5"/>
        <v>17</v>
      </c>
      <c r="AR66" s="12">
        <f t="shared" si="5"/>
        <v>14</v>
      </c>
      <c r="AS66" s="12">
        <f t="shared" si="5"/>
        <v>17</v>
      </c>
      <c r="AT66" s="12">
        <f t="shared" si="5"/>
        <v>8</v>
      </c>
      <c r="AU66" s="12">
        <f t="shared" si="5"/>
        <v>6</v>
      </c>
      <c r="AV66" s="12">
        <f t="shared" si="5"/>
        <v>6</v>
      </c>
      <c r="AX66" s="12">
        <f t="shared" ref="AX66" si="9">COUNTIF(AX4:AX65,"*")</f>
        <v>4</v>
      </c>
      <c r="AY66" s="12">
        <f>COUNTIF(AY5:AY65,"*")</f>
        <v>10</v>
      </c>
      <c r="AZ66" s="12">
        <f t="shared" si="5"/>
        <v>16</v>
      </c>
      <c r="BA66" s="12">
        <f t="shared" si="5"/>
        <v>18</v>
      </c>
      <c r="BB66" s="12">
        <f t="shared" si="5"/>
        <v>18</v>
      </c>
      <c r="BC66" s="12">
        <f t="shared" si="5"/>
        <v>18</v>
      </c>
      <c r="BD66" s="12">
        <f t="shared" si="5"/>
        <v>16</v>
      </c>
      <c r="BE66" s="12">
        <f t="shared" si="5"/>
        <v>14</v>
      </c>
      <c r="BF66" s="12">
        <f t="shared" si="5"/>
        <v>9</v>
      </c>
      <c r="BG66" s="12">
        <f t="shared" si="5"/>
        <v>5</v>
      </c>
      <c r="BH66" s="12">
        <f t="shared" si="5"/>
        <v>6</v>
      </c>
      <c r="BJ66" s="12">
        <f t="shared" ref="BJ66" si="10">COUNTIF(BJ4:BJ65,"*")</f>
        <v>4</v>
      </c>
      <c r="BK66" s="12">
        <f t="shared" si="5"/>
        <v>4</v>
      </c>
      <c r="BL66" s="12">
        <f t="shared" si="5"/>
        <v>4</v>
      </c>
      <c r="BM66" s="12">
        <f t="shared" si="5"/>
        <v>4</v>
      </c>
      <c r="BN66" s="12">
        <f t="shared" si="5"/>
        <v>4</v>
      </c>
      <c r="BO66" s="12">
        <f t="shared" si="5"/>
        <v>3</v>
      </c>
      <c r="BP66" s="12">
        <f t="shared" si="5"/>
        <v>1</v>
      </c>
      <c r="BQ66" s="12">
        <f t="shared" si="5"/>
        <v>0</v>
      </c>
    </row>
    <row r="67" spans="1:70" ht="18.75">
      <c r="B67" s="209">
        <v>103</v>
      </c>
      <c r="C67" s="206">
        <f>COUNTIF(C$4:C$65,103)</f>
        <v>0</v>
      </c>
      <c r="D67" s="203">
        <f t="shared" ref="D67:BQ67" si="11">COUNTIF(D$4:D$65,103)</f>
        <v>0</v>
      </c>
      <c r="E67" s="203">
        <f t="shared" si="11"/>
        <v>0</v>
      </c>
      <c r="F67" s="203">
        <f t="shared" si="11"/>
        <v>0</v>
      </c>
      <c r="G67" s="203">
        <f t="shared" si="11"/>
        <v>0</v>
      </c>
      <c r="H67" s="203">
        <f t="shared" si="11"/>
        <v>0</v>
      </c>
      <c r="I67" s="203">
        <f t="shared" si="11"/>
        <v>0</v>
      </c>
      <c r="J67" s="203">
        <f t="shared" si="11"/>
        <v>0</v>
      </c>
      <c r="K67" s="203">
        <f t="shared" si="11"/>
        <v>0</v>
      </c>
      <c r="L67" s="203">
        <f t="shared" si="11"/>
        <v>0</v>
      </c>
      <c r="M67" s="205"/>
      <c r="N67" s="207">
        <f t="shared" si="11"/>
        <v>0</v>
      </c>
      <c r="O67" s="208">
        <f t="shared" si="11"/>
        <v>0</v>
      </c>
      <c r="P67" s="203">
        <f t="shared" si="11"/>
        <v>0</v>
      </c>
      <c r="Q67" s="203">
        <f t="shared" si="11"/>
        <v>0</v>
      </c>
      <c r="R67" s="203">
        <f t="shared" si="11"/>
        <v>1</v>
      </c>
      <c r="S67" s="203">
        <f t="shared" si="11"/>
        <v>1</v>
      </c>
      <c r="T67" s="203">
        <f t="shared" si="11"/>
        <v>1</v>
      </c>
      <c r="U67" s="203">
        <f t="shared" si="11"/>
        <v>1</v>
      </c>
      <c r="V67" s="203">
        <f t="shared" si="11"/>
        <v>1</v>
      </c>
      <c r="W67" s="203">
        <f t="shared" si="11"/>
        <v>0</v>
      </c>
      <c r="X67" s="203">
        <f t="shared" si="11"/>
        <v>0</v>
      </c>
      <c r="Y67" s="205"/>
      <c r="Z67" s="205">
        <f t="shared" si="11"/>
        <v>0</v>
      </c>
      <c r="AA67" s="206">
        <f t="shared" si="11"/>
        <v>0</v>
      </c>
      <c r="AB67" s="203">
        <f t="shared" si="11"/>
        <v>0</v>
      </c>
      <c r="AC67" s="203">
        <f t="shared" si="11"/>
        <v>0</v>
      </c>
      <c r="AD67" s="203">
        <f t="shared" si="11"/>
        <v>0</v>
      </c>
      <c r="AE67" s="203">
        <f t="shared" si="11"/>
        <v>0</v>
      </c>
      <c r="AF67" s="203">
        <f t="shared" si="11"/>
        <v>0</v>
      </c>
      <c r="AG67" s="203">
        <f t="shared" si="11"/>
        <v>1</v>
      </c>
      <c r="AH67" s="203">
        <f t="shared" si="11"/>
        <v>1</v>
      </c>
      <c r="AI67" s="203">
        <f t="shared" si="11"/>
        <v>1</v>
      </c>
      <c r="AJ67" s="203">
        <f t="shared" si="11"/>
        <v>1</v>
      </c>
      <c r="AK67" s="205"/>
      <c r="AL67" s="207">
        <f t="shared" si="11"/>
        <v>1</v>
      </c>
      <c r="AM67" s="208">
        <f t="shared" si="11"/>
        <v>0</v>
      </c>
      <c r="AN67" s="203">
        <f t="shared" si="11"/>
        <v>1</v>
      </c>
      <c r="AO67" s="203">
        <f t="shared" si="11"/>
        <v>1</v>
      </c>
      <c r="AP67" s="203">
        <f t="shared" si="11"/>
        <v>1</v>
      </c>
      <c r="AQ67" s="203">
        <f t="shared" si="11"/>
        <v>1</v>
      </c>
      <c r="AR67" s="203">
        <f t="shared" si="11"/>
        <v>1</v>
      </c>
      <c r="AS67" s="203">
        <f t="shared" si="11"/>
        <v>1</v>
      </c>
      <c r="AT67" s="203">
        <f t="shared" si="11"/>
        <v>0</v>
      </c>
      <c r="AU67" s="203">
        <f t="shared" si="11"/>
        <v>0</v>
      </c>
      <c r="AV67" s="203">
        <f t="shared" si="11"/>
        <v>0</v>
      </c>
      <c r="AW67" s="205"/>
      <c r="AX67" s="205">
        <f t="shared" si="11"/>
        <v>0</v>
      </c>
      <c r="AY67" s="206">
        <f>COUNTIF(AY$5:AY$65,103)</f>
        <v>1</v>
      </c>
      <c r="AZ67" s="203">
        <f t="shared" si="11"/>
        <v>1</v>
      </c>
      <c r="BA67" s="203">
        <f t="shared" si="11"/>
        <v>1</v>
      </c>
      <c r="BB67" s="203">
        <f t="shared" si="11"/>
        <v>1</v>
      </c>
      <c r="BC67" s="203">
        <f t="shared" si="11"/>
        <v>1</v>
      </c>
      <c r="BD67" s="203">
        <f t="shared" si="11"/>
        <v>1</v>
      </c>
      <c r="BE67" s="203">
        <f t="shared" si="11"/>
        <v>0</v>
      </c>
      <c r="BF67" s="203">
        <f t="shared" si="11"/>
        <v>0</v>
      </c>
      <c r="BG67" s="203">
        <f t="shared" si="11"/>
        <v>0</v>
      </c>
      <c r="BH67" s="203">
        <f t="shared" si="11"/>
        <v>0</v>
      </c>
      <c r="BI67" s="205"/>
      <c r="BJ67" s="207">
        <f t="shared" si="11"/>
        <v>0</v>
      </c>
      <c r="BK67" s="206">
        <f t="shared" si="11"/>
        <v>0</v>
      </c>
      <c r="BL67" s="203">
        <f t="shared" si="11"/>
        <v>0</v>
      </c>
      <c r="BM67" s="203">
        <f t="shared" si="11"/>
        <v>0</v>
      </c>
      <c r="BN67" s="203">
        <f t="shared" si="11"/>
        <v>0</v>
      </c>
      <c r="BO67" s="203">
        <f t="shared" si="11"/>
        <v>0</v>
      </c>
      <c r="BP67" s="203">
        <f t="shared" si="11"/>
        <v>0</v>
      </c>
      <c r="BQ67" s="203">
        <f t="shared" si="11"/>
        <v>0</v>
      </c>
    </row>
    <row r="68" spans="1:70" ht="18.75">
      <c r="B68" s="209">
        <v>105</v>
      </c>
      <c r="C68" s="206">
        <f>COUNTIF(C$4:C$65,105)</f>
        <v>1</v>
      </c>
      <c r="D68" s="203">
        <f t="shared" ref="D68:BQ68" si="12">COUNTIF(D$4:D$65,105)</f>
        <v>1</v>
      </c>
      <c r="E68" s="203">
        <f t="shared" si="12"/>
        <v>1</v>
      </c>
      <c r="F68" s="203">
        <f t="shared" si="12"/>
        <v>1</v>
      </c>
      <c r="G68" s="203">
        <f t="shared" si="12"/>
        <v>1</v>
      </c>
      <c r="H68" s="203">
        <f t="shared" si="12"/>
        <v>0</v>
      </c>
      <c r="I68" s="203">
        <f t="shared" si="12"/>
        <v>0</v>
      </c>
      <c r="J68" s="203">
        <f t="shared" si="12"/>
        <v>0</v>
      </c>
      <c r="K68" s="203">
        <f t="shared" si="12"/>
        <v>0</v>
      </c>
      <c r="L68" s="203">
        <f t="shared" si="12"/>
        <v>0</v>
      </c>
      <c r="M68" s="205"/>
      <c r="N68" s="207">
        <f t="shared" si="12"/>
        <v>0</v>
      </c>
      <c r="O68" s="208">
        <f t="shared" si="12"/>
        <v>0</v>
      </c>
      <c r="P68" s="203">
        <f t="shared" si="12"/>
        <v>0</v>
      </c>
      <c r="Q68" s="203">
        <f t="shared" si="12"/>
        <v>0</v>
      </c>
      <c r="R68" s="203">
        <f t="shared" si="12"/>
        <v>0</v>
      </c>
      <c r="S68" s="203">
        <f t="shared" si="12"/>
        <v>0</v>
      </c>
      <c r="T68" s="203">
        <f t="shared" si="12"/>
        <v>0</v>
      </c>
      <c r="U68" s="203">
        <f t="shared" si="12"/>
        <v>0</v>
      </c>
      <c r="V68" s="203">
        <f t="shared" si="12"/>
        <v>0</v>
      </c>
      <c r="W68" s="203">
        <f t="shared" si="12"/>
        <v>0</v>
      </c>
      <c r="X68" s="203">
        <f t="shared" si="12"/>
        <v>0</v>
      </c>
      <c r="Y68" s="205"/>
      <c r="Z68" s="205">
        <f t="shared" si="12"/>
        <v>0</v>
      </c>
      <c r="AA68" s="206">
        <f t="shared" si="12"/>
        <v>0</v>
      </c>
      <c r="AB68" s="203">
        <f t="shared" si="12"/>
        <v>0</v>
      </c>
      <c r="AC68" s="203">
        <f t="shared" si="12"/>
        <v>0</v>
      </c>
      <c r="AD68" s="203">
        <f t="shared" si="12"/>
        <v>0</v>
      </c>
      <c r="AE68" s="203">
        <f t="shared" si="12"/>
        <v>0</v>
      </c>
      <c r="AF68" s="203">
        <f t="shared" si="12"/>
        <v>0</v>
      </c>
      <c r="AG68" s="203">
        <f t="shared" si="12"/>
        <v>1</v>
      </c>
      <c r="AH68" s="203">
        <f t="shared" si="12"/>
        <v>0</v>
      </c>
      <c r="AI68" s="203">
        <f t="shared" si="12"/>
        <v>0</v>
      </c>
      <c r="AJ68" s="203">
        <f t="shared" si="12"/>
        <v>0</v>
      </c>
      <c r="AK68" s="205"/>
      <c r="AL68" s="207">
        <f t="shared" si="12"/>
        <v>0</v>
      </c>
      <c r="AM68" s="208">
        <f>COUNTIF(AM$4:AM$65,105)</f>
        <v>1</v>
      </c>
      <c r="AN68" s="203">
        <f t="shared" si="12"/>
        <v>1</v>
      </c>
      <c r="AO68" s="203">
        <f t="shared" si="12"/>
        <v>1</v>
      </c>
      <c r="AP68" s="203">
        <f t="shared" si="12"/>
        <v>1</v>
      </c>
      <c r="AQ68" s="203">
        <f t="shared" si="12"/>
        <v>1</v>
      </c>
      <c r="AR68" s="203">
        <f t="shared" si="12"/>
        <v>1</v>
      </c>
      <c r="AS68" s="203">
        <f t="shared" si="12"/>
        <v>1</v>
      </c>
      <c r="AT68" s="203">
        <f t="shared" si="12"/>
        <v>0</v>
      </c>
      <c r="AU68" s="203">
        <f t="shared" si="12"/>
        <v>0</v>
      </c>
      <c r="AV68" s="203">
        <f t="shared" si="12"/>
        <v>0</v>
      </c>
      <c r="AW68" s="205"/>
      <c r="AX68" s="205">
        <f t="shared" si="12"/>
        <v>0</v>
      </c>
      <c r="AY68" s="206">
        <f>COUNTIF(AY$5:AY$65,105)</f>
        <v>0</v>
      </c>
      <c r="AZ68" s="203">
        <f t="shared" si="12"/>
        <v>0</v>
      </c>
      <c r="BA68" s="203">
        <f t="shared" si="12"/>
        <v>0</v>
      </c>
      <c r="BB68" s="203">
        <f t="shared" si="12"/>
        <v>0</v>
      </c>
      <c r="BC68" s="203">
        <f t="shared" si="12"/>
        <v>0</v>
      </c>
      <c r="BD68" s="203">
        <f t="shared" si="12"/>
        <v>0</v>
      </c>
      <c r="BE68" s="203">
        <f t="shared" si="12"/>
        <v>1</v>
      </c>
      <c r="BF68" s="203">
        <f t="shared" si="12"/>
        <v>0</v>
      </c>
      <c r="BG68" s="203">
        <f t="shared" si="12"/>
        <v>0</v>
      </c>
      <c r="BH68" s="203">
        <f t="shared" si="12"/>
        <v>0</v>
      </c>
      <c r="BI68" s="205"/>
      <c r="BJ68" s="207">
        <f t="shared" si="12"/>
        <v>0</v>
      </c>
      <c r="BK68" s="206">
        <f t="shared" si="12"/>
        <v>0</v>
      </c>
      <c r="BL68" s="203">
        <f t="shared" si="12"/>
        <v>0</v>
      </c>
      <c r="BM68" s="203">
        <f t="shared" si="12"/>
        <v>0</v>
      </c>
      <c r="BN68" s="203">
        <f t="shared" si="12"/>
        <v>0</v>
      </c>
      <c r="BO68" s="203">
        <f t="shared" si="12"/>
        <v>0</v>
      </c>
      <c r="BP68" s="203">
        <f t="shared" si="12"/>
        <v>0</v>
      </c>
      <c r="BQ68" s="203">
        <f t="shared" si="12"/>
        <v>0</v>
      </c>
    </row>
    <row r="69" spans="1:70" ht="18.75">
      <c r="B69" s="209">
        <v>110</v>
      </c>
      <c r="C69" s="206">
        <f>COUNTIF(C$4:C$65,110)</f>
        <v>0</v>
      </c>
      <c r="D69" s="203">
        <f t="shared" ref="D69:BQ69" si="13">COUNTIF(D$4:D$65,110)</f>
        <v>0</v>
      </c>
      <c r="E69" s="203">
        <f t="shared" si="13"/>
        <v>0</v>
      </c>
      <c r="F69" s="203">
        <f t="shared" si="13"/>
        <v>0</v>
      </c>
      <c r="G69" s="203">
        <f t="shared" si="13"/>
        <v>0</v>
      </c>
      <c r="H69" s="203">
        <f t="shared" si="13"/>
        <v>0</v>
      </c>
      <c r="I69" s="203">
        <f t="shared" si="13"/>
        <v>0</v>
      </c>
      <c r="J69" s="203">
        <f t="shared" si="13"/>
        <v>0</v>
      </c>
      <c r="K69" s="203">
        <f t="shared" si="13"/>
        <v>0</v>
      </c>
      <c r="L69" s="203">
        <f t="shared" si="13"/>
        <v>0</v>
      </c>
      <c r="M69" s="205"/>
      <c r="N69" s="207">
        <f t="shared" si="13"/>
        <v>0</v>
      </c>
      <c r="O69" s="208">
        <f t="shared" si="13"/>
        <v>0</v>
      </c>
      <c r="P69" s="203">
        <f t="shared" si="13"/>
        <v>0</v>
      </c>
      <c r="Q69" s="203">
        <f t="shared" si="13"/>
        <v>0</v>
      </c>
      <c r="R69" s="203">
        <f t="shared" si="13"/>
        <v>1</v>
      </c>
      <c r="S69" s="203">
        <f t="shared" si="13"/>
        <v>1</v>
      </c>
      <c r="T69" s="203">
        <f t="shared" si="13"/>
        <v>1</v>
      </c>
      <c r="U69" s="203">
        <f t="shared" si="13"/>
        <v>1</v>
      </c>
      <c r="V69" s="203">
        <f t="shared" si="13"/>
        <v>1</v>
      </c>
      <c r="W69" s="203">
        <f t="shared" si="13"/>
        <v>0</v>
      </c>
      <c r="X69" s="203">
        <f t="shared" si="13"/>
        <v>0</v>
      </c>
      <c r="Y69" s="205"/>
      <c r="Z69" s="205">
        <f t="shared" si="13"/>
        <v>0</v>
      </c>
      <c r="AA69" s="206">
        <f t="shared" si="13"/>
        <v>0</v>
      </c>
      <c r="AB69" s="203">
        <f t="shared" si="13"/>
        <v>0</v>
      </c>
      <c r="AC69" s="203">
        <f t="shared" si="13"/>
        <v>0</v>
      </c>
      <c r="AD69" s="203">
        <f t="shared" si="13"/>
        <v>0</v>
      </c>
      <c r="AE69" s="203">
        <f t="shared" si="13"/>
        <v>0</v>
      </c>
      <c r="AF69" s="203">
        <f t="shared" si="13"/>
        <v>0</v>
      </c>
      <c r="AG69" s="203">
        <f t="shared" si="13"/>
        <v>1</v>
      </c>
      <c r="AH69" s="203">
        <f t="shared" si="13"/>
        <v>1</v>
      </c>
      <c r="AI69" s="203">
        <f t="shared" si="13"/>
        <v>1</v>
      </c>
      <c r="AJ69" s="203">
        <f t="shared" si="13"/>
        <v>1</v>
      </c>
      <c r="AK69" s="205"/>
      <c r="AL69" s="207">
        <f t="shared" si="13"/>
        <v>1</v>
      </c>
      <c r="AM69" s="208">
        <f>COUNTIF(AM$4:AM$65,110)</f>
        <v>0</v>
      </c>
      <c r="AN69" s="203">
        <f t="shared" si="13"/>
        <v>1</v>
      </c>
      <c r="AO69" s="203">
        <f t="shared" si="13"/>
        <v>1</v>
      </c>
      <c r="AP69" s="203">
        <f t="shared" si="13"/>
        <v>1</v>
      </c>
      <c r="AQ69" s="203">
        <f t="shared" si="13"/>
        <v>1</v>
      </c>
      <c r="AR69" s="203">
        <f t="shared" si="13"/>
        <v>1</v>
      </c>
      <c r="AS69" s="203">
        <f t="shared" si="13"/>
        <v>1</v>
      </c>
      <c r="AT69" s="203">
        <f t="shared" si="13"/>
        <v>0</v>
      </c>
      <c r="AU69" s="203">
        <f t="shared" si="13"/>
        <v>0</v>
      </c>
      <c r="AV69" s="203">
        <f t="shared" si="13"/>
        <v>0</v>
      </c>
      <c r="AW69" s="205"/>
      <c r="AX69" s="205">
        <f t="shared" si="13"/>
        <v>0</v>
      </c>
      <c r="AY69" s="206">
        <f>COUNTIF(AY$5:AY$65,110)</f>
        <v>1</v>
      </c>
      <c r="AZ69" s="203">
        <f t="shared" si="13"/>
        <v>1</v>
      </c>
      <c r="BA69" s="203">
        <f t="shared" si="13"/>
        <v>1</v>
      </c>
      <c r="BB69" s="203">
        <f t="shared" si="13"/>
        <v>1</v>
      </c>
      <c r="BC69" s="203">
        <f t="shared" si="13"/>
        <v>1</v>
      </c>
      <c r="BD69" s="203">
        <f t="shared" si="13"/>
        <v>1</v>
      </c>
      <c r="BE69" s="203">
        <f t="shared" si="13"/>
        <v>0</v>
      </c>
      <c r="BF69" s="203">
        <f t="shared" si="13"/>
        <v>0</v>
      </c>
      <c r="BG69" s="203">
        <f t="shared" si="13"/>
        <v>0</v>
      </c>
      <c r="BH69" s="203">
        <f t="shared" si="13"/>
        <v>0</v>
      </c>
      <c r="BI69" s="205"/>
      <c r="BJ69" s="207">
        <f t="shared" si="13"/>
        <v>0</v>
      </c>
      <c r="BK69" s="206">
        <f t="shared" si="13"/>
        <v>0</v>
      </c>
      <c r="BL69" s="203">
        <f t="shared" si="13"/>
        <v>0</v>
      </c>
      <c r="BM69" s="203">
        <f t="shared" si="13"/>
        <v>0</v>
      </c>
      <c r="BN69" s="203">
        <f t="shared" si="13"/>
        <v>0</v>
      </c>
      <c r="BO69" s="203">
        <f t="shared" si="13"/>
        <v>0</v>
      </c>
      <c r="BP69" s="203">
        <f t="shared" si="13"/>
        <v>0</v>
      </c>
      <c r="BQ69" s="203">
        <f t="shared" si="13"/>
        <v>0</v>
      </c>
    </row>
    <row r="70" spans="1:70" ht="18.75">
      <c r="B70" s="209">
        <v>202</v>
      </c>
      <c r="C70" s="206">
        <f>COUNTIF(C$4:C$65,202)</f>
        <v>0</v>
      </c>
      <c r="D70" s="203">
        <f t="shared" ref="D70:BQ70" si="14">COUNTIF(D$4:D$65,202)</f>
        <v>1</v>
      </c>
      <c r="E70" s="203">
        <f t="shared" si="14"/>
        <v>1</v>
      </c>
      <c r="F70" s="203">
        <f t="shared" si="14"/>
        <v>1</v>
      </c>
      <c r="G70" s="203">
        <f t="shared" si="14"/>
        <v>1</v>
      </c>
      <c r="H70" s="203">
        <f t="shared" si="14"/>
        <v>0</v>
      </c>
      <c r="I70" s="203">
        <f t="shared" si="14"/>
        <v>0</v>
      </c>
      <c r="J70" s="203">
        <f t="shared" si="14"/>
        <v>0</v>
      </c>
      <c r="K70" s="203">
        <f t="shared" si="14"/>
        <v>0</v>
      </c>
      <c r="L70" s="203">
        <f t="shared" si="14"/>
        <v>0</v>
      </c>
      <c r="M70" s="205"/>
      <c r="N70" s="207">
        <f t="shared" si="14"/>
        <v>0</v>
      </c>
      <c r="O70" s="208">
        <f t="shared" si="14"/>
        <v>1</v>
      </c>
      <c r="P70" s="203">
        <f t="shared" si="14"/>
        <v>1</v>
      </c>
      <c r="Q70" s="203">
        <f t="shared" si="14"/>
        <v>1</v>
      </c>
      <c r="R70" s="203">
        <f t="shared" si="14"/>
        <v>0</v>
      </c>
      <c r="S70" s="203">
        <f t="shared" si="14"/>
        <v>0</v>
      </c>
      <c r="T70" s="203">
        <f t="shared" si="14"/>
        <v>0</v>
      </c>
      <c r="U70" s="203">
        <f t="shared" si="14"/>
        <v>1</v>
      </c>
      <c r="V70" s="203">
        <f t="shared" si="14"/>
        <v>0</v>
      </c>
      <c r="W70" s="203">
        <f t="shared" si="14"/>
        <v>0</v>
      </c>
      <c r="X70" s="203">
        <f t="shared" si="14"/>
        <v>0</v>
      </c>
      <c r="Y70" s="205"/>
      <c r="Z70" s="205">
        <f t="shared" si="14"/>
        <v>0</v>
      </c>
      <c r="AA70" s="206">
        <f t="shared" si="14"/>
        <v>0</v>
      </c>
      <c r="AB70" s="203">
        <f t="shared" si="14"/>
        <v>0</v>
      </c>
      <c r="AC70" s="203">
        <f t="shared" si="14"/>
        <v>1</v>
      </c>
      <c r="AD70" s="203">
        <f t="shared" si="14"/>
        <v>1</v>
      </c>
      <c r="AE70" s="203">
        <f t="shared" si="14"/>
        <v>0</v>
      </c>
      <c r="AF70" s="203">
        <f t="shared" si="14"/>
        <v>1</v>
      </c>
      <c r="AG70" s="203">
        <f t="shared" si="14"/>
        <v>1</v>
      </c>
      <c r="AH70" s="203">
        <f t="shared" si="14"/>
        <v>0</v>
      </c>
      <c r="AI70" s="203">
        <f t="shared" si="14"/>
        <v>0</v>
      </c>
      <c r="AJ70" s="203">
        <f t="shared" si="14"/>
        <v>0</v>
      </c>
      <c r="AK70" s="205"/>
      <c r="AL70" s="207">
        <f t="shared" si="14"/>
        <v>0</v>
      </c>
      <c r="AM70" s="208">
        <f>COUNTIF(AM$4:AM$65,202)</f>
        <v>0</v>
      </c>
      <c r="AN70" s="203">
        <f t="shared" si="14"/>
        <v>0</v>
      </c>
      <c r="AO70" s="203">
        <f t="shared" si="14"/>
        <v>1</v>
      </c>
      <c r="AP70" s="203">
        <f t="shared" si="14"/>
        <v>1</v>
      </c>
      <c r="AQ70" s="203">
        <f t="shared" si="14"/>
        <v>1</v>
      </c>
      <c r="AR70" s="203">
        <f t="shared" si="14"/>
        <v>0</v>
      </c>
      <c r="AS70" s="203">
        <f t="shared" si="14"/>
        <v>1</v>
      </c>
      <c r="AT70" s="203">
        <f t="shared" si="14"/>
        <v>0</v>
      </c>
      <c r="AU70" s="203">
        <f t="shared" si="14"/>
        <v>0</v>
      </c>
      <c r="AV70" s="203">
        <f t="shared" si="14"/>
        <v>0</v>
      </c>
      <c r="AW70" s="205"/>
      <c r="AX70" s="205">
        <f t="shared" si="14"/>
        <v>0</v>
      </c>
      <c r="AY70" s="206">
        <f>COUNTIF(AY$5:AY$65,202)</f>
        <v>0</v>
      </c>
      <c r="AZ70" s="203">
        <f t="shared" si="14"/>
        <v>0</v>
      </c>
      <c r="BA70" s="203">
        <f t="shared" si="14"/>
        <v>1</v>
      </c>
      <c r="BB70" s="203">
        <f t="shared" si="14"/>
        <v>1</v>
      </c>
      <c r="BC70" s="203">
        <f t="shared" si="14"/>
        <v>1</v>
      </c>
      <c r="BD70" s="203">
        <f t="shared" si="14"/>
        <v>1</v>
      </c>
      <c r="BE70" s="203">
        <f t="shared" si="14"/>
        <v>1</v>
      </c>
      <c r="BF70" s="203">
        <f t="shared" si="14"/>
        <v>0</v>
      </c>
      <c r="BG70" s="203">
        <f t="shared" si="14"/>
        <v>0</v>
      </c>
      <c r="BH70" s="203">
        <f t="shared" si="14"/>
        <v>0</v>
      </c>
      <c r="BI70" s="205"/>
      <c r="BJ70" s="207">
        <f t="shared" si="14"/>
        <v>0</v>
      </c>
      <c r="BK70" s="206">
        <f t="shared" si="14"/>
        <v>0</v>
      </c>
      <c r="BL70" s="203">
        <f t="shared" si="14"/>
        <v>0</v>
      </c>
      <c r="BM70" s="203">
        <f t="shared" si="14"/>
        <v>0</v>
      </c>
      <c r="BN70" s="203">
        <f t="shared" si="14"/>
        <v>0</v>
      </c>
      <c r="BO70" s="203">
        <f t="shared" si="14"/>
        <v>0</v>
      </c>
      <c r="BP70" s="203">
        <f t="shared" si="14"/>
        <v>0</v>
      </c>
      <c r="BQ70" s="203">
        <f t="shared" si="14"/>
        <v>0</v>
      </c>
    </row>
    <row r="71" spans="1:70" ht="18.75">
      <c r="B71" s="209">
        <v>216</v>
      </c>
      <c r="C71" s="206">
        <f>COUNTIF(C$4:C$65,216)</f>
        <v>1</v>
      </c>
      <c r="D71" s="203">
        <f t="shared" ref="D71:BQ71" si="15">COUNTIF(D$4:D$65,216)</f>
        <v>1</v>
      </c>
      <c r="E71" s="203">
        <f t="shared" si="15"/>
        <v>1</v>
      </c>
      <c r="F71" s="203">
        <f t="shared" si="15"/>
        <v>1</v>
      </c>
      <c r="G71" s="203">
        <f t="shared" si="15"/>
        <v>1</v>
      </c>
      <c r="H71" s="203">
        <f t="shared" si="15"/>
        <v>0</v>
      </c>
      <c r="I71" s="203">
        <f t="shared" si="15"/>
        <v>0</v>
      </c>
      <c r="J71" s="203">
        <f t="shared" si="15"/>
        <v>0</v>
      </c>
      <c r="K71" s="203">
        <f t="shared" si="15"/>
        <v>0</v>
      </c>
      <c r="L71" s="203">
        <f t="shared" si="15"/>
        <v>0</v>
      </c>
      <c r="M71" s="205"/>
      <c r="N71" s="207">
        <f t="shared" si="15"/>
        <v>0</v>
      </c>
      <c r="O71" s="208">
        <f t="shared" si="15"/>
        <v>1</v>
      </c>
      <c r="P71" s="203">
        <f t="shared" si="15"/>
        <v>1</v>
      </c>
      <c r="Q71" s="203">
        <f t="shared" si="15"/>
        <v>1</v>
      </c>
      <c r="R71" s="203">
        <f t="shared" si="15"/>
        <v>1</v>
      </c>
      <c r="S71" s="203">
        <f t="shared" si="15"/>
        <v>1</v>
      </c>
      <c r="T71" s="203">
        <f t="shared" si="15"/>
        <v>0</v>
      </c>
      <c r="U71" s="203">
        <f t="shared" si="15"/>
        <v>0</v>
      </c>
      <c r="V71" s="203">
        <f t="shared" si="15"/>
        <v>0</v>
      </c>
      <c r="W71" s="203">
        <f t="shared" si="15"/>
        <v>0</v>
      </c>
      <c r="X71" s="203">
        <f t="shared" si="15"/>
        <v>0</v>
      </c>
      <c r="Y71" s="205"/>
      <c r="Z71" s="205">
        <f t="shared" si="15"/>
        <v>0</v>
      </c>
      <c r="AA71" s="206">
        <f t="shared" si="15"/>
        <v>1</v>
      </c>
      <c r="AB71" s="203">
        <f t="shared" si="15"/>
        <v>1</v>
      </c>
      <c r="AC71" s="203">
        <f t="shared" si="15"/>
        <v>1</v>
      </c>
      <c r="AD71" s="203">
        <f t="shared" si="15"/>
        <v>1</v>
      </c>
      <c r="AE71" s="203">
        <f t="shared" si="15"/>
        <v>1</v>
      </c>
      <c r="AF71" s="203">
        <f t="shared" si="15"/>
        <v>0</v>
      </c>
      <c r="AG71" s="203">
        <f t="shared" si="15"/>
        <v>0</v>
      </c>
      <c r="AH71" s="203">
        <f t="shared" si="15"/>
        <v>0</v>
      </c>
      <c r="AI71" s="203">
        <f t="shared" si="15"/>
        <v>0</v>
      </c>
      <c r="AJ71" s="203">
        <f t="shared" si="15"/>
        <v>0</v>
      </c>
      <c r="AK71" s="205"/>
      <c r="AL71" s="207">
        <f t="shared" si="15"/>
        <v>0</v>
      </c>
      <c r="AM71" s="208">
        <f>COUNTIF(AM$4:AM$65,216)</f>
        <v>1</v>
      </c>
      <c r="AN71" s="203">
        <f t="shared" si="15"/>
        <v>1</v>
      </c>
      <c r="AO71" s="203">
        <f t="shared" si="15"/>
        <v>1</v>
      </c>
      <c r="AP71" s="203">
        <f t="shared" si="15"/>
        <v>1</v>
      </c>
      <c r="AQ71" s="203">
        <f t="shared" si="15"/>
        <v>1</v>
      </c>
      <c r="AR71" s="203">
        <f t="shared" si="15"/>
        <v>0</v>
      </c>
      <c r="AS71" s="203">
        <f t="shared" si="15"/>
        <v>0</v>
      </c>
      <c r="AT71" s="203">
        <f t="shared" si="15"/>
        <v>0</v>
      </c>
      <c r="AU71" s="203">
        <f t="shared" si="15"/>
        <v>0</v>
      </c>
      <c r="AV71" s="203">
        <f t="shared" si="15"/>
        <v>0</v>
      </c>
      <c r="AW71" s="205"/>
      <c r="AX71" s="205">
        <f t="shared" si="15"/>
        <v>0</v>
      </c>
      <c r="AY71" s="206">
        <f>COUNTIF(AY$5:AY$65,216)</f>
        <v>1</v>
      </c>
      <c r="AZ71" s="203">
        <f t="shared" si="15"/>
        <v>1</v>
      </c>
      <c r="BA71" s="203">
        <f t="shared" si="15"/>
        <v>1</v>
      </c>
      <c r="BB71" s="203">
        <f t="shared" si="15"/>
        <v>1</v>
      </c>
      <c r="BC71" s="203">
        <f t="shared" si="15"/>
        <v>1</v>
      </c>
      <c r="BD71" s="203">
        <f t="shared" si="15"/>
        <v>1</v>
      </c>
      <c r="BE71" s="203">
        <f t="shared" si="15"/>
        <v>1</v>
      </c>
      <c r="BF71" s="203">
        <f t="shared" si="15"/>
        <v>0</v>
      </c>
      <c r="BG71" s="203">
        <f t="shared" si="15"/>
        <v>0</v>
      </c>
      <c r="BH71" s="203">
        <f t="shared" si="15"/>
        <v>0</v>
      </c>
      <c r="BI71" s="205"/>
      <c r="BJ71" s="207">
        <f t="shared" si="15"/>
        <v>0</v>
      </c>
      <c r="BK71" s="206">
        <f t="shared" si="15"/>
        <v>0</v>
      </c>
      <c r="BL71" s="203">
        <f t="shared" si="15"/>
        <v>0</v>
      </c>
      <c r="BM71" s="203">
        <f t="shared" si="15"/>
        <v>0</v>
      </c>
      <c r="BN71" s="203">
        <f t="shared" si="15"/>
        <v>0</v>
      </c>
      <c r="BO71" s="203">
        <f t="shared" si="15"/>
        <v>0</v>
      </c>
      <c r="BP71" s="203">
        <f t="shared" si="15"/>
        <v>0</v>
      </c>
      <c r="BQ71" s="203">
        <f t="shared" si="15"/>
        <v>0</v>
      </c>
    </row>
    <row r="72" spans="1:70" ht="18.75">
      <c r="B72" s="209">
        <v>219</v>
      </c>
      <c r="C72" s="206">
        <f>COUNTIF(C$4:C$65,219)</f>
        <v>0</v>
      </c>
      <c r="D72" s="203">
        <f t="shared" ref="D72:BQ72" si="16">COUNTIF(D$4:D$65,219)</f>
        <v>0</v>
      </c>
      <c r="E72" s="203">
        <f t="shared" si="16"/>
        <v>0</v>
      </c>
      <c r="F72" s="203">
        <f t="shared" si="16"/>
        <v>1</v>
      </c>
      <c r="G72" s="203">
        <f t="shared" si="16"/>
        <v>0</v>
      </c>
      <c r="H72" s="203">
        <f t="shared" si="16"/>
        <v>0</v>
      </c>
      <c r="I72" s="203">
        <f t="shared" si="16"/>
        <v>0</v>
      </c>
      <c r="J72" s="203">
        <f t="shared" si="16"/>
        <v>0</v>
      </c>
      <c r="K72" s="203">
        <f t="shared" si="16"/>
        <v>0</v>
      </c>
      <c r="L72" s="203">
        <f t="shared" si="16"/>
        <v>0</v>
      </c>
      <c r="M72" s="205"/>
      <c r="N72" s="207">
        <f t="shared" si="16"/>
        <v>0</v>
      </c>
      <c r="O72" s="208">
        <f t="shared" si="16"/>
        <v>0</v>
      </c>
      <c r="P72" s="203">
        <f t="shared" si="16"/>
        <v>1</v>
      </c>
      <c r="Q72" s="203">
        <f t="shared" si="16"/>
        <v>1</v>
      </c>
      <c r="R72" s="203">
        <f t="shared" si="16"/>
        <v>1</v>
      </c>
      <c r="S72" s="203">
        <f t="shared" si="16"/>
        <v>0</v>
      </c>
      <c r="T72" s="203">
        <f t="shared" si="16"/>
        <v>0</v>
      </c>
      <c r="U72" s="203">
        <f t="shared" si="16"/>
        <v>1</v>
      </c>
      <c r="V72" s="203">
        <f t="shared" si="16"/>
        <v>1</v>
      </c>
      <c r="W72" s="203">
        <f t="shared" si="16"/>
        <v>0</v>
      </c>
      <c r="X72" s="203">
        <f t="shared" si="16"/>
        <v>0</v>
      </c>
      <c r="Y72" s="205"/>
      <c r="Z72" s="205">
        <f t="shared" si="16"/>
        <v>0</v>
      </c>
      <c r="AA72" s="206">
        <f t="shared" si="16"/>
        <v>1</v>
      </c>
      <c r="AB72" s="203">
        <f t="shared" si="16"/>
        <v>1</v>
      </c>
      <c r="AC72" s="203">
        <f t="shared" si="16"/>
        <v>1</v>
      </c>
      <c r="AD72" s="203">
        <f t="shared" si="16"/>
        <v>1</v>
      </c>
      <c r="AE72" s="203">
        <f t="shared" si="16"/>
        <v>1</v>
      </c>
      <c r="AF72" s="203">
        <f t="shared" si="16"/>
        <v>1</v>
      </c>
      <c r="AG72" s="203">
        <f t="shared" si="16"/>
        <v>1</v>
      </c>
      <c r="AH72" s="203">
        <f t="shared" si="16"/>
        <v>1</v>
      </c>
      <c r="AI72" s="203">
        <f t="shared" si="16"/>
        <v>0</v>
      </c>
      <c r="AJ72" s="203">
        <f t="shared" si="16"/>
        <v>0</v>
      </c>
      <c r="AK72" s="205"/>
      <c r="AL72" s="207">
        <f t="shared" si="16"/>
        <v>0</v>
      </c>
      <c r="AM72" s="208">
        <f>COUNTIF(AM$4:AM$65,219)</f>
        <v>1</v>
      </c>
      <c r="AN72" s="203">
        <f t="shared" si="16"/>
        <v>1</v>
      </c>
      <c r="AO72" s="203">
        <f t="shared" si="16"/>
        <v>1</v>
      </c>
      <c r="AP72" s="203">
        <f t="shared" si="16"/>
        <v>1</v>
      </c>
      <c r="AQ72" s="203">
        <f t="shared" si="16"/>
        <v>1</v>
      </c>
      <c r="AR72" s="203">
        <f t="shared" si="16"/>
        <v>0</v>
      </c>
      <c r="AS72" s="203">
        <f t="shared" si="16"/>
        <v>0</v>
      </c>
      <c r="AT72" s="203">
        <f t="shared" si="16"/>
        <v>0</v>
      </c>
      <c r="AU72" s="203">
        <f t="shared" si="16"/>
        <v>0</v>
      </c>
      <c r="AV72" s="203">
        <f t="shared" si="16"/>
        <v>0</v>
      </c>
      <c r="AW72" s="205"/>
      <c r="AX72" s="205">
        <f t="shared" si="16"/>
        <v>0</v>
      </c>
      <c r="AY72" s="206">
        <f>COUNTIF(AY$5:AY$65,219)</f>
        <v>0</v>
      </c>
      <c r="AZ72" s="203">
        <f t="shared" si="16"/>
        <v>0</v>
      </c>
      <c r="BA72" s="203">
        <f t="shared" si="16"/>
        <v>0</v>
      </c>
      <c r="BB72" s="203">
        <f t="shared" si="16"/>
        <v>1</v>
      </c>
      <c r="BC72" s="203">
        <f t="shared" si="16"/>
        <v>1</v>
      </c>
      <c r="BD72" s="203">
        <f t="shared" si="16"/>
        <v>0</v>
      </c>
      <c r="BE72" s="203">
        <f t="shared" si="16"/>
        <v>1</v>
      </c>
      <c r="BF72" s="203">
        <f t="shared" si="16"/>
        <v>1</v>
      </c>
      <c r="BG72" s="203">
        <f t="shared" si="16"/>
        <v>0</v>
      </c>
      <c r="BH72" s="203">
        <f t="shared" si="16"/>
        <v>0</v>
      </c>
      <c r="BI72" s="205"/>
      <c r="BJ72" s="207">
        <f t="shared" si="16"/>
        <v>0</v>
      </c>
      <c r="BK72" s="206">
        <f t="shared" si="16"/>
        <v>1</v>
      </c>
      <c r="BL72" s="203">
        <f t="shared" si="16"/>
        <v>0</v>
      </c>
      <c r="BM72" s="203">
        <f t="shared" si="16"/>
        <v>0</v>
      </c>
      <c r="BN72" s="203">
        <f t="shared" si="16"/>
        <v>0</v>
      </c>
      <c r="BO72" s="203">
        <f t="shared" si="16"/>
        <v>0</v>
      </c>
      <c r="BP72" s="203">
        <f t="shared" si="16"/>
        <v>0</v>
      </c>
      <c r="BQ72" s="203">
        <f t="shared" si="16"/>
        <v>0</v>
      </c>
    </row>
    <row r="73" spans="1:70" ht="18.75">
      <c r="B73" s="209">
        <v>301</v>
      </c>
      <c r="C73" s="206">
        <f>COUNTIF(C$4:C$65,301)</f>
        <v>1</v>
      </c>
      <c r="D73" s="203">
        <f t="shared" ref="D73:BQ73" si="17">COUNTIF(D$4:D$65,301)</f>
        <v>1</v>
      </c>
      <c r="E73" s="203">
        <f t="shared" si="17"/>
        <v>1</v>
      </c>
      <c r="F73" s="203">
        <f t="shared" si="17"/>
        <v>0</v>
      </c>
      <c r="G73" s="203">
        <f t="shared" si="17"/>
        <v>1</v>
      </c>
      <c r="H73" s="203">
        <f t="shared" si="17"/>
        <v>0</v>
      </c>
      <c r="I73" s="203">
        <f t="shared" si="17"/>
        <v>0</v>
      </c>
      <c r="J73" s="203">
        <f t="shared" si="17"/>
        <v>0</v>
      </c>
      <c r="K73" s="203">
        <f t="shared" si="17"/>
        <v>0</v>
      </c>
      <c r="L73" s="203">
        <f t="shared" si="17"/>
        <v>0</v>
      </c>
      <c r="M73" s="205"/>
      <c r="N73" s="207">
        <f t="shared" si="17"/>
        <v>0</v>
      </c>
      <c r="O73" s="208">
        <f t="shared" si="17"/>
        <v>1</v>
      </c>
      <c r="P73" s="203">
        <f t="shared" si="17"/>
        <v>0</v>
      </c>
      <c r="Q73" s="203">
        <f t="shared" si="17"/>
        <v>0</v>
      </c>
      <c r="R73" s="203">
        <f t="shared" si="17"/>
        <v>0</v>
      </c>
      <c r="S73" s="203">
        <f t="shared" si="17"/>
        <v>1</v>
      </c>
      <c r="T73" s="203">
        <f t="shared" si="17"/>
        <v>0</v>
      </c>
      <c r="U73" s="203">
        <f t="shared" si="17"/>
        <v>1</v>
      </c>
      <c r="V73" s="203">
        <f t="shared" si="17"/>
        <v>0</v>
      </c>
      <c r="W73" s="203">
        <f t="shared" si="17"/>
        <v>0</v>
      </c>
      <c r="X73" s="203">
        <f t="shared" si="17"/>
        <v>0</v>
      </c>
      <c r="Y73" s="205"/>
      <c r="Z73" s="205">
        <f t="shared" si="17"/>
        <v>0</v>
      </c>
      <c r="AA73" s="206">
        <f t="shared" si="17"/>
        <v>1</v>
      </c>
      <c r="AB73" s="203">
        <f t="shared" si="17"/>
        <v>1</v>
      </c>
      <c r="AC73" s="203">
        <f t="shared" si="17"/>
        <v>1</v>
      </c>
      <c r="AD73" s="203">
        <f t="shared" si="17"/>
        <v>1</v>
      </c>
      <c r="AE73" s="203">
        <f t="shared" si="17"/>
        <v>1</v>
      </c>
      <c r="AF73" s="203">
        <f t="shared" si="17"/>
        <v>1</v>
      </c>
      <c r="AG73" s="203">
        <f t="shared" si="17"/>
        <v>1</v>
      </c>
      <c r="AH73" s="203">
        <f t="shared" si="17"/>
        <v>0</v>
      </c>
      <c r="AI73" s="203">
        <f t="shared" si="17"/>
        <v>0</v>
      </c>
      <c r="AJ73" s="203">
        <f t="shared" si="17"/>
        <v>0</v>
      </c>
      <c r="AK73" s="205"/>
      <c r="AL73" s="207">
        <f t="shared" si="17"/>
        <v>0</v>
      </c>
      <c r="AM73" s="208">
        <f>COUNTIF(AM$4:AM$65,301)</f>
        <v>1</v>
      </c>
      <c r="AN73" s="203">
        <f t="shared" si="17"/>
        <v>0</v>
      </c>
      <c r="AO73" s="203">
        <f t="shared" si="17"/>
        <v>1</v>
      </c>
      <c r="AP73" s="203">
        <f t="shared" si="17"/>
        <v>0</v>
      </c>
      <c r="AQ73" s="203">
        <f t="shared" si="17"/>
        <v>0</v>
      </c>
      <c r="AR73" s="203">
        <f t="shared" si="17"/>
        <v>1</v>
      </c>
      <c r="AS73" s="203">
        <f t="shared" si="17"/>
        <v>1</v>
      </c>
      <c r="AT73" s="203">
        <f t="shared" si="17"/>
        <v>0</v>
      </c>
      <c r="AU73" s="203">
        <f t="shared" si="17"/>
        <v>0</v>
      </c>
      <c r="AV73" s="203">
        <f t="shared" si="17"/>
        <v>0</v>
      </c>
      <c r="AW73" s="205"/>
      <c r="AX73" s="205">
        <f t="shared" si="17"/>
        <v>0</v>
      </c>
      <c r="AY73" s="206">
        <f>COUNTIF(AY$5:AY$65,301)</f>
        <v>1</v>
      </c>
      <c r="AZ73" s="203">
        <f t="shared" si="17"/>
        <v>0</v>
      </c>
      <c r="BA73" s="203">
        <f t="shared" si="17"/>
        <v>1</v>
      </c>
      <c r="BB73" s="203">
        <f t="shared" si="17"/>
        <v>0</v>
      </c>
      <c r="BC73" s="203">
        <f t="shared" si="17"/>
        <v>1</v>
      </c>
      <c r="BD73" s="203">
        <f t="shared" si="17"/>
        <v>1</v>
      </c>
      <c r="BE73" s="203">
        <f t="shared" si="17"/>
        <v>1</v>
      </c>
      <c r="BF73" s="203">
        <f t="shared" si="17"/>
        <v>0</v>
      </c>
      <c r="BG73" s="203">
        <f t="shared" si="17"/>
        <v>0</v>
      </c>
      <c r="BH73" s="203">
        <f t="shared" si="17"/>
        <v>0</v>
      </c>
      <c r="BI73" s="205"/>
      <c r="BJ73" s="207">
        <f t="shared" si="17"/>
        <v>0</v>
      </c>
      <c r="BK73" s="206">
        <f t="shared" si="17"/>
        <v>0</v>
      </c>
      <c r="BL73" s="203">
        <f t="shared" si="17"/>
        <v>0</v>
      </c>
      <c r="BM73" s="203">
        <f t="shared" si="17"/>
        <v>0</v>
      </c>
      <c r="BN73" s="203">
        <f t="shared" si="17"/>
        <v>0</v>
      </c>
      <c r="BO73" s="203">
        <f t="shared" si="17"/>
        <v>0</v>
      </c>
      <c r="BP73" s="203">
        <f t="shared" si="17"/>
        <v>0</v>
      </c>
      <c r="BQ73" s="203">
        <f t="shared" si="17"/>
        <v>0</v>
      </c>
    </row>
    <row r="74" spans="1:70" ht="18.75">
      <c r="B74" s="209">
        <v>307</v>
      </c>
      <c r="C74" s="206">
        <f>COUNTIF(C$4:C$65,307)</f>
        <v>0</v>
      </c>
      <c r="D74" s="203">
        <f t="shared" ref="D74:BQ74" si="18">COUNTIF(D$4:D$65,307)</f>
        <v>0</v>
      </c>
      <c r="E74" s="203">
        <f t="shared" si="18"/>
        <v>1</v>
      </c>
      <c r="F74" s="203">
        <f t="shared" si="18"/>
        <v>1</v>
      </c>
      <c r="G74" s="203">
        <f t="shared" si="18"/>
        <v>1</v>
      </c>
      <c r="H74" s="203">
        <f t="shared" si="18"/>
        <v>0</v>
      </c>
      <c r="I74" s="203">
        <f t="shared" si="18"/>
        <v>0</v>
      </c>
      <c r="J74" s="203">
        <f t="shared" si="18"/>
        <v>0</v>
      </c>
      <c r="K74" s="203">
        <f t="shared" si="18"/>
        <v>0</v>
      </c>
      <c r="L74" s="203">
        <f t="shared" si="18"/>
        <v>0</v>
      </c>
      <c r="M74" s="205"/>
      <c r="N74" s="207">
        <f t="shared" si="18"/>
        <v>0</v>
      </c>
      <c r="O74" s="208">
        <f t="shared" si="18"/>
        <v>0</v>
      </c>
      <c r="P74" s="203">
        <f t="shared" si="18"/>
        <v>1</v>
      </c>
      <c r="Q74" s="203">
        <f t="shared" si="18"/>
        <v>0</v>
      </c>
      <c r="R74" s="203">
        <f t="shared" si="18"/>
        <v>0</v>
      </c>
      <c r="S74" s="203">
        <f t="shared" si="18"/>
        <v>0</v>
      </c>
      <c r="T74" s="203">
        <f t="shared" si="18"/>
        <v>1</v>
      </c>
      <c r="U74" s="203">
        <f t="shared" si="18"/>
        <v>0</v>
      </c>
      <c r="V74" s="203">
        <f t="shared" si="18"/>
        <v>0</v>
      </c>
      <c r="W74" s="203">
        <f t="shared" si="18"/>
        <v>0</v>
      </c>
      <c r="X74" s="203">
        <f t="shared" si="18"/>
        <v>0</v>
      </c>
      <c r="Y74" s="205"/>
      <c r="Z74" s="205">
        <f t="shared" si="18"/>
        <v>0</v>
      </c>
      <c r="AA74" s="206">
        <f t="shared" si="18"/>
        <v>1</v>
      </c>
      <c r="AB74" s="203">
        <f t="shared" si="18"/>
        <v>1</v>
      </c>
      <c r="AC74" s="203">
        <f t="shared" si="18"/>
        <v>1</v>
      </c>
      <c r="AD74" s="203">
        <f t="shared" si="18"/>
        <v>1</v>
      </c>
      <c r="AE74" s="203">
        <f t="shared" si="18"/>
        <v>1</v>
      </c>
      <c r="AF74" s="203">
        <f t="shared" si="18"/>
        <v>1</v>
      </c>
      <c r="AG74" s="203">
        <f t="shared" si="18"/>
        <v>0</v>
      </c>
      <c r="AH74" s="203">
        <f t="shared" si="18"/>
        <v>0</v>
      </c>
      <c r="AI74" s="203">
        <f t="shared" si="18"/>
        <v>0</v>
      </c>
      <c r="AJ74" s="203">
        <f t="shared" si="18"/>
        <v>0</v>
      </c>
      <c r="AK74" s="205"/>
      <c r="AL74" s="207">
        <f t="shared" si="18"/>
        <v>0</v>
      </c>
      <c r="AM74" s="208">
        <f>COUNTIF(AM$4:AM$65,307)</f>
        <v>0</v>
      </c>
      <c r="AN74" s="203">
        <f t="shared" si="18"/>
        <v>1</v>
      </c>
      <c r="AO74" s="203">
        <f t="shared" si="18"/>
        <v>0</v>
      </c>
      <c r="AP74" s="203">
        <f t="shared" si="18"/>
        <v>0</v>
      </c>
      <c r="AQ74" s="203">
        <f t="shared" si="18"/>
        <v>1</v>
      </c>
      <c r="AR74" s="203">
        <f t="shared" si="18"/>
        <v>1</v>
      </c>
      <c r="AS74" s="203">
        <f t="shared" si="18"/>
        <v>0</v>
      </c>
      <c r="AT74" s="203">
        <f t="shared" si="18"/>
        <v>0</v>
      </c>
      <c r="AU74" s="203">
        <f t="shared" si="18"/>
        <v>0</v>
      </c>
      <c r="AV74" s="203">
        <f t="shared" si="18"/>
        <v>0</v>
      </c>
      <c r="AW74" s="205"/>
      <c r="AX74" s="205">
        <f t="shared" si="18"/>
        <v>0</v>
      </c>
      <c r="AY74" s="206">
        <f>COUNTIF(AY$5:AY$65,307)</f>
        <v>0</v>
      </c>
      <c r="AZ74" s="203">
        <f t="shared" si="18"/>
        <v>1</v>
      </c>
      <c r="BA74" s="203">
        <f t="shared" si="18"/>
        <v>1</v>
      </c>
      <c r="BB74" s="203">
        <f t="shared" si="18"/>
        <v>1</v>
      </c>
      <c r="BC74" s="203">
        <f t="shared" si="18"/>
        <v>1</v>
      </c>
      <c r="BD74" s="203">
        <f t="shared" si="18"/>
        <v>1</v>
      </c>
      <c r="BE74" s="203">
        <f t="shared" si="18"/>
        <v>0</v>
      </c>
      <c r="BF74" s="203">
        <f t="shared" si="18"/>
        <v>0</v>
      </c>
      <c r="BG74" s="203">
        <f t="shared" si="18"/>
        <v>0</v>
      </c>
      <c r="BH74" s="203">
        <f t="shared" si="18"/>
        <v>0</v>
      </c>
      <c r="BI74" s="205"/>
      <c r="BJ74" s="207">
        <f t="shared" si="18"/>
        <v>0</v>
      </c>
      <c r="BK74" s="206">
        <f t="shared" si="18"/>
        <v>0</v>
      </c>
      <c r="BL74" s="203">
        <f t="shared" si="18"/>
        <v>0</v>
      </c>
      <c r="BM74" s="203">
        <f t="shared" si="18"/>
        <v>0</v>
      </c>
      <c r="BN74" s="203">
        <f t="shared" si="18"/>
        <v>0</v>
      </c>
      <c r="BO74" s="203">
        <f t="shared" si="18"/>
        <v>0</v>
      </c>
      <c r="BP74" s="203">
        <f t="shared" si="18"/>
        <v>0</v>
      </c>
      <c r="BQ74" s="203">
        <f t="shared" si="18"/>
        <v>0</v>
      </c>
    </row>
    <row r="75" spans="1:70" ht="18.75">
      <c r="B75" s="209">
        <v>309</v>
      </c>
      <c r="C75" s="206">
        <f>COUNTIF(C$4:C$65,309)</f>
        <v>1</v>
      </c>
      <c r="D75" s="203">
        <f t="shared" ref="D75:BQ75" si="19">COUNTIF(D$4:D$65,309)</f>
        <v>1</v>
      </c>
      <c r="E75" s="203">
        <f t="shared" si="19"/>
        <v>0</v>
      </c>
      <c r="F75" s="203">
        <f t="shared" si="19"/>
        <v>1</v>
      </c>
      <c r="G75" s="203">
        <f t="shared" si="19"/>
        <v>1</v>
      </c>
      <c r="H75" s="203">
        <f t="shared" si="19"/>
        <v>0</v>
      </c>
      <c r="I75" s="203">
        <f t="shared" si="19"/>
        <v>1</v>
      </c>
      <c r="J75" s="203">
        <f t="shared" si="19"/>
        <v>1</v>
      </c>
      <c r="K75" s="203">
        <f t="shared" si="19"/>
        <v>1</v>
      </c>
      <c r="L75" s="203">
        <f t="shared" si="19"/>
        <v>1</v>
      </c>
      <c r="M75" s="205"/>
      <c r="N75" s="207">
        <f t="shared" si="19"/>
        <v>1</v>
      </c>
      <c r="O75" s="208">
        <f t="shared" si="19"/>
        <v>1</v>
      </c>
      <c r="P75" s="203">
        <f t="shared" si="19"/>
        <v>1</v>
      </c>
      <c r="Q75" s="203">
        <f t="shared" si="19"/>
        <v>1</v>
      </c>
      <c r="R75" s="203">
        <f t="shared" si="19"/>
        <v>1</v>
      </c>
      <c r="S75" s="203">
        <f t="shared" si="19"/>
        <v>1</v>
      </c>
      <c r="T75" s="203">
        <f t="shared" si="19"/>
        <v>1</v>
      </c>
      <c r="U75" s="203">
        <f t="shared" si="19"/>
        <v>1</v>
      </c>
      <c r="V75" s="203">
        <f t="shared" si="19"/>
        <v>1</v>
      </c>
      <c r="W75" s="203">
        <f t="shared" si="19"/>
        <v>1</v>
      </c>
      <c r="X75" s="203">
        <f t="shared" si="19"/>
        <v>1</v>
      </c>
      <c r="Y75" s="205"/>
      <c r="Z75" s="205">
        <f t="shared" si="19"/>
        <v>1</v>
      </c>
      <c r="AA75" s="206">
        <f t="shared" si="19"/>
        <v>1</v>
      </c>
      <c r="AB75" s="203">
        <f t="shared" si="19"/>
        <v>0</v>
      </c>
      <c r="AC75" s="203">
        <f t="shared" si="19"/>
        <v>1</v>
      </c>
      <c r="AD75" s="203">
        <f t="shared" si="19"/>
        <v>0</v>
      </c>
      <c r="AE75" s="203">
        <f t="shared" si="19"/>
        <v>1</v>
      </c>
      <c r="AF75" s="203">
        <f t="shared" si="19"/>
        <v>1</v>
      </c>
      <c r="AG75" s="203">
        <f t="shared" si="19"/>
        <v>1</v>
      </c>
      <c r="AH75" s="203">
        <f t="shared" si="19"/>
        <v>1</v>
      </c>
      <c r="AI75" s="203">
        <f t="shared" si="19"/>
        <v>0</v>
      </c>
      <c r="AJ75" s="203">
        <f t="shared" si="19"/>
        <v>0</v>
      </c>
      <c r="AK75" s="205"/>
      <c r="AL75" s="207">
        <f t="shared" si="19"/>
        <v>1</v>
      </c>
      <c r="AM75" s="208">
        <f>COUNTIF(AM$4:AM$65,309)</f>
        <v>1</v>
      </c>
      <c r="AN75" s="203">
        <f t="shared" si="19"/>
        <v>1</v>
      </c>
      <c r="AO75" s="203">
        <f t="shared" si="19"/>
        <v>1</v>
      </c>
      <c r="AP75" s="203">
        <f t="shared" si="19"/>
        <v>1</v>
      </c>
      <c r="AQ75" s="203">
        <f t="shared" si="19"/>
        <v>1</v>
      </c>
      <c r="AR75" s="203">
        <f t="shared" si="19"/>
        <v>0</v>
      </c>
      <c r="AS75" s="203">
        <f t="shared" si="19"/>
        <v>1</v>
      </c>
      <c r="AT75" s="203">
        <f t="shared" si="19"/>
        <v>1</v>
      </c>
      <c r="AU75" s="203">
        <f t="shared" si="19"/>
        <v>0</v>
      </c>
      <c r="AV75" s="203">
        <f t="shared" si="19"/>
        <v>1</v>
      </c>
      <c r="AW75" s="205"/>
      <c r="AX75" s="205">
        <f t="shared" si="19"/>
        <v>1</v>
      </c>
      <c r="AY75" s="206">
        <f>COUNTIF(AY$5:AY$65,309)</f>
        <v>1</v>
      </c>
      <c r="AZ75" s="203">
        <f t="shared" si="19"/>
        <v>0</v>
      </c>
      <c r="BA75" s="203">
        <f t="shared" si="19"/>
        <v>1</v>
      </c>
      <c r="BB75" s="203">
        <f t="shared" si="19"/>
        <v>1</v>
      </c>
      <c r="BC75" s="203">
        <f t="shared" si="19"/>
        <v>1</v>
      </c>
      <c r="BD75" s="203">
        <f t="shared" si="19"/>
        <v>1</v>
      </c>
      <c r="BE75" s="203">
        <f t="shared" si="19"/>
        <v>1</v>
      </c>
      <c r="BF75" s="203">
        <f t="shared" si="19"/>
        <v>1</v>
      </c>
      <c r="BG75" s="203">
        <f t="shared" si="19"/>
        <v>1</v>
      </c>
      <c r="BH75" s="203">
        <f t="shared" si="19"/>
        <v>1</v>
      </c>
      <c r="BI75" s="205"/>
      <c r="BJ75" s="207">
        <f t="shared" si="19"/>
        <v>1</v>
      </c>
      <c r="BK75" s="206">
        <f t="shared" si="19"/>
        <v>0</v>
      </c>
      <c r="BL75" s="203">
        <f t="shared" si="19"/>
        <v>0</v>
      </c>
      <c r="BM75" s="203">
        <f t="shared" si="19"/>
        <v>0</v>
      </c>
      <c r="BN75" s="203">
        <f t="shared" si="19"/>
        <v>0</v>
      </c>
      <c r="BO75" s="203">
        <f t="shared" si="19"/>
        <v>0</v>
      </c>
      <c r="BP75" s="203">
        <f t="shared" si="19"/>
        <v>0</v>
      </c>
      <c r="BQ75" s="203">
        <f t="shared" si="19"/>
        <v>0</v>
      </c>
    </row>
    <row r="76" spans="1:70" ht="18.75">
      <c r="B76" s="209">
        <v>402</v>
      </c>
      <c r="C76" s="206">
        <f>COUNTIF(C$4:C$65,402)</f>
        <v>1</v>
      </c>
      <c r="D76" s="203">
        <f t="shared" ref="D76:BQ76" si="20">COUNTIF(D$4:D$65,402)</f>
        <v>0</v>
      </c>
      <c r="E76" s="203">
        <f t="shared" si="20"/>
        <v>1</v>
      </c>
      <c r="F76" s="203">
        <f t="shared" si="20"/>
        <v>1</v>
      </c>
      <c r="G76" s="203">
        <f t="shared" si="20"/>
        <v>1</v>
      </c>
      <c r="H76" s="203">
        <f t="shared" si="20"/>
        <v>0</v>
      </c>
      <c r="I76" s="203">
        <f t="shared" si="20"/>
        <v>0</v>
      </c>
      <c r="J76" s="203">
        <f t="shared" si="20"/>
        <v>1</v>
      </c>
      <c r="K76" s="203">
        <f t="shared" si="20"/>
        <v>1</v>
      </c>
      <c r="L76" s="203">
        <f t="shared" si="20"/>
        <v>1</v>
      </c>
      <c r="M76" s="205"/>
      <c r="N76" s="207">
        <f t="shared" si="20"/>
        <v>1</v>
      </c>
      <c r="O76" s="208">
        <f t="shared" si="20"/>
        <v>1</v>
      </c>
      <c r="P76" s="203">
        <f t="shared" si="20"/>
        <v>1</v>
      </c>
      <c r="Q76" s="203">
        <f t="shared" si="20"/>
        <v>1</v>
      </c>
      <c r="R76" s="203">
        <f t="shared" si="20"/>
        <v>1</v>
      </c>
      <c r="S76" s="203">
        <f t="shared" si="20"/>
        <v>1</v>
      </c>
      <c r="T76" s="203">
        <f t="shared" si="20"/>
        <v>1</v>
      </c>
      <c r="U76" s="203">
        <f t="shared" si="20"/>
        <v>1</v>
      </c>
      <c r="V76" s="203">
        <f t="shared" si="20"/>
        <v>0</v>
      </c>
      <c r="W76" s="203">
        <f t="shared" si="20"/>
        <v>1</v>
      </c>
      <c r="X76" s="203">
        <f t="shared" si="20"/>
        <v>1</v>
      </c>
      <c r="Y76" s="205"/>
      <c r="Z76" s="205">
        <f t="shared" si="20"/>
        <v>0</v>
      </c>
      <c r="AA76" s="206">
        <f t="shared" si="20"/>
        <v>0</v>
      </c>
      <c r="AB76" s="203">
        <f t="shared" si="20"/>
        <v>0</v>
      </c>
      <c r="AC76" s="203">
        <f t="shared" si="20"/>
        <v>1</v>
      </c>
      <c r="AD76" s="203">
        <f t="shared" si="20"/>
        <v>1</v>
      </c>
      <c r="AE76" s="203">
        <f t="shared" si="20"/>
        <v>0</v>
      </c>
      <c r="AF76" s="203">
        <f t="shared" si="20"/>
        <v>1</v>
      </c>
      <c r="AG76" s="203">
        <f t="shared" si="20"/>
        <v>1</v>
      </c>
      <c r="AH76" s="203">
        <f t="shared" si="20"/>
        <v>1</v>
      </c>
      <c r="AI76" s="203">
        <f t="shared" si="20"/>
        <v>1</v>
      </c>
      <c r="AJ76" s="203">
        <f t="shared" si="20"/>
        <v>1</v>
      </c>
      <c r="AK76" s="205"/>
      <c r="AL76" s="207">
        <f t="shared" si="20"/>
        <v>1</v>
      </c>
      <c r="AM76" s="208">
        <f>COUNTIF(AM$4:AM$65,402)</f>
        <v>1</v>
      </c>
      <c r="AN76" s="203">
        <f t="shared" si="20"/>
        <v>1</v>
      </c>
      <c r="AO76" s="203">
        <f t="shared" si="20"/>
        <v>1</v>
      </c>
      <c r="AP76" s="203">
        <f t="shared" si="20"/>
        <v>0</v>
      </c>
      <c r="AQ76" s="203">
        <f t="shared" si="20"/>
        <v>0</v>
      </c>
      <c r="AR76" s="203">
        <f t="shared" si="20"/>
        <v>1</v>
      </c>
      <c r="AS76" s="203">
        <f t="shared" si="20"/>
        <v>1</v>
      </c>
      <c r="AT76" s="203">
        <f t="shared" si="20"/>
        <v>1</v>
      </c>
      <c r="AU76" s="203">
        <f t="shared" si="20"/>
        <v>1</v>
      </c>
      <c r="AV76" s="203">
        <f t="shared" si="20"/>
        <v>1</v>
      </c>
      <c r="AW76" s="205"/>
      <c r="AX76" s="205">
        <f t="shared" si="20"/>
        <v>0</v>
      </c>
      <c r="AY76" s="206">
        <f>COUNTIF(AY$5:AY$65,402)</f>
        <v>0</v>
      </c>
      <c r="AZ76" s="203">
        <f t="shared" si="20"/>
        <v>1</v>
      </c>
      <c r="BA76" s="203">
        <f t="shared" si="20"/>
        <v>1</v>
      </c>
      <c r="BB76" s="203">
        <f t="shared" si="20"/>
        <v>1</v>
      </c>
      <c r="BC76" s="203">
        <f t="shared" si="20"/>
        <v>1</v>
      </c>
      <c r="BD76" s="203">
        <f t="shared" si="20"/>
        <v>1</v>
      </c>
      <c r="BE76" s="203">
        <f t="shared" si="20"/>
        <v>1</v>
      </c>
      <c r="BF76" s="203">
        <f t="shared" si="20"/>
        <v>1</v>
      </c>
      <c r="BG76" s="203">
        <f t="shared" si="20"/>
        <v>1</v>
      </c>
      <c r="BH76" s="203">
        <f t="shared" si="20"/>
        <v>1</v>
      </c>
      <c r="BI76" s="205"/>
      <c r="BJ76" s="207">
        <f t="shared" si="20"/>
        <v>1</v>
      </c>
      <c r="BK76" s="206">
        <f t="shared" si="20"/>
        <v>0</v>
      </c>
      <c r="BL76" s="203">
        <f t="shared" si="20"/>
        <v>0</v>
      </c>
      <c r="BM76" s="203">
        <f t="shared" si="20"/>
        <v>0</v>
      </c>
      <c r="BN76" s="203">
        <f t="shared" si="20"/>
        <v>0</v>
      </c>
      <c r="BO76" s="203">
        <f t="shared" si="20"/>
        <v>0</v>
      </c>
      <c r="BP76" s="203">
        <f t="shared" si="20"/>
        <v>0</v>
      </c>
      <c r="BQ76" s="203">
        <f t="shared" si="20"/>
        <v>0</v>
      </c>
    </row>
    <row r="77" spans="1:70" ht="18.75">
      <c r="B77" s="209">
        <v>405</v>
      </c>
      <c r="C77" s="206">
        <f>COUNTIF(C$4:C$65,405)</f>
        <v>0</v>
      </c>
      <c r="D77" s="203">
        <f t="shared" ref="D77:BQ77" si="21">COUNTIF(D$4:D$65,405)</f>
        <v>1</v>
      </c>
      <c r="E77" s="203">
        <f t="shared" si="21"/>
        <v>1</v>
      </c>
      <c r="F77" s="203">
        <f t="shared" si="21"/>
        <v>0</v>
      </c>
      <c r="G77" s="203">
        <f t="shared" si="21"/>
        <v>0</v>
      </c>
      <c r="H77" s="203">
        <f t="shared" si="21"/>
        <v>0</v>
      </c>
      <c r="I77" s="203">
        <f t="shared" si="21"/>
        <v>0</v>
      </c>
      <c r="J77" s="203">
        <f t="shared" si="21"/>
        <v>0</v>
      </c>
      <c r="K77" s="203">
        <f t="shared" si="21"/>
        <v>0</v>
      </c>
      <c r="L77" s="203">
        <f t="shared" si="21"/>
        <v>0</v>
      </c>
      <c r="M77" s="205"/>
      <c r="N77" s="207">
        <f t="shared" si="21"/>
        <v>0</v>
      </c>
      <c r="O77" s="208">
        <f t="shared" si="21"/>
        <v>0</v>
      </c>
      <c r="P77" s="203">
        <f t="shared" si="21"/>
        <v>1</v>
      </c>
      <c r="Q77" s="203">
        <f t="shared" si="21"/>
        <v>0</v>
      </c>
      <c r="R77" s="203">
        <f t="shared" si="21"/>
        <v>1</v>
      </c>
      <c r="S77" s="203">
        <f t="shared" si="21"/>
        <v>1</v>
      </c>
      <c r="T77" s="203">
        <f t="shared" si="21"/>
        <v>1</v>
      </c>
      <c r="U77" s="203">
        <f t="shared" si="21"/>
        <v>1</v>
      </c>
      <c r="V77" s="203">
        <f t="shared" si="21"/>
        <v>1</v>
      </c>
      <c r="W77" s="203">
        <f t="shared" si="21"/>
        <v>0</v>
      </c>
      <c r="X77" s="203">
        <f t="shared" si="21"/>
        <v>0</v>
      </c>
      <c r="Y77" s="205"/>
      <c r="Z77" s="205">
        <f t="shared" si="21"/>
        <v>0</v>
      </c>
      <c r="AA77" s="206">
        <f t="shared" si="21"/>
        <v>0</v>
      </c>
      <c r="AB77" s="203">
        <f t="shared" si="21"/>
        <v>1</v>
      </c>
      <c r="AC77" s="203">
        <f t="shared" si="21"/>
        <v>0</v>
      </c>
      <c r="AD77" s="203">
        <f t="shared" si="21"/>
        <v>1</v>
      </c>
      <c r="AE77" s="203">
        <f t="shared" si="21"/>
        <v>1</v>
      </c>
      <c r="AF77" s="203">
        <f t="shared" si="21"/>
        <v>1</v>
      </c>
      <c r="AG77" s="203">
        <f t="shared" si="21"/>
        <v>1</v>
      </c>
      <c r="AH77" s="203">
        <f t="shared" si="21"/>
        <v>0</v>
      </c>
      <c r="AI77" s="203">
        <f t="shared" si="21"/>
        <v>0</v>
      </c>
      <c r="AJ77" s="203">
        <f t="shared" si="21"/>
        <v>0</v>
      </c>
      <c r="AK77" s="205"/>
      <c r="AL77" s="207">
        <f t="shared" si="21"/>
        <v>0</v>
      </c>
      <c r="AM77" s="208">
        <f>COUNTIF(AM$4:AM$65,405)</f>
        <v>0</v>
      </c>
      <c r="AN77" s="203">
        <f t="shared" si="21"/>
        <v>1</v>
      </c>
      <c r="AO77" s="203">
        <f t="shared" si="21"/>
        <v>0</v>
      </c>
      <c r="AP77" s="203">
        <f t="shared" si="21"/>
        <v>1</v>
      </c>
      <c r="AQ77" s="203">
        <f t="shared" si="21"/>
        <v>1</v>
      </c>
      <c r="AR77" s="203">
        <f t="shared" si="21"/>
        <v>1</v>
      </c>
      <c r="AS77" s="203">
        <f t="shared" si="21"/>
        <v>1</v>
      </c>
      <c r="AT77" s="203">
        <f t="shared" si="21"/>
        <v>0</v>
      </c>
      <c r="AU77" s="203">
        <f t="shared" si="21"/>
        <v>0</v>
      </c>
      <c r="AV77" s="203">
        <f t="shared" si="21"/>
        <v>0</v>
      </c>
      <c r="AW77" s="205"/>
      <c r="AX77" s="205">
        <f t="shared" si="21"/>
        <v>0</v>
      </c>
      <c r="AY77" s="206">
        <f>COUNTIF(AY$5:AY$65,405)</f>
        <v>0</v>
      </c>
      <c r="AZ77" s="203">
        <f t="shared" si="21"/>
        <v>1</v>
      </c>
      <c r="BA77" s="203">
        <f t="shared" si="21"/>
        <v>1</v>
      </c>
      <c r="BB77" s="203">
        <f t="shared" si="21"/>
        <v>1</v>
      </c>
      <c r="BC77" s="203">
        <f t="shared" si="21"/>
        <v>1</v>
      </c>
      <c r="BD77" s="203">
        <f t="shared" si="21"/>
        <v>0</v>
      </c>
      <c r="BE77" s="203">
        <f t="shared" si="21"/>
        <v>0</v>
      </c>
      <c r="BF77" s="203">
        <f t="shared" si="21"/>
        <v>1</v>
      </c>
      <c r="BG77" s="203">
        <f t="shared" si="21"/>
        <v>0</v>
      </c>
      <c r="BH77" s="203">
        <f t="shared" si="21"/>
        <v>0</v>
      </c>
      <c r="BI77" s="205"/>
      <c r="BJ77" s="207">
        <f t="shared" si="21"/>
        <v>0</v>
      </c>
      <c r="BK77" s="206">
        <f t="shared" si="21"/>
        <v>1</v>
      </c>
      <c r="BL77" s="203">
        <f t="shared" si="21"/>
        <v>0</v>
      </c>
      <c r="BM77" s="203">
        <f t="shared" si="21"/>
        <v>1</v>
      </c>
      <c r="BN77" s="203">
        <f t="shared" si="21"/>
        <v>1</v>
      </c>
      <c r="BO77" s="203">
        <f t="shared" si="21"/>
        <v>1</v>
      </c>
      <c r="BP77" s="203">
        <f t="shared" si="21"/>
        <v>0</v>
      </c>
      <c r="BQ77" s="203">
        <f t="shared" si="21"/>
        <v>0</v>
      </c>
    </row>
    <row r="78" spans="1:70" ht="18.75">
      <c r="B78" s="209">
        <v>406</v>
      </c>
      <c r="C78" s="206">
        <f>COUNTIF(C$4:C$65,406)</f>
        <v>1</v>
      </c>
      <c r="D78" s="203">
        <f t="shared" ref="D78:BQ78" si="22">COUNTIF(D$4:D$65,406)</f>
        <v>1</v>
      </c>
      <c r="E78" s="203">
        <f t="shared" si="22"/>
        <v>0</v>
      </c>
      <c r="F78" s="203">
        <f t="shared" si="22"/>
        <v>1</v>
      </c>
      <c r="G78" s="203">
        <f t="shared" si="22"/>
        <v>1</v>
      </c>
      <c r="H78" s="203">
        <f t="shared" si="22"/>
        <v>0</v>
      </c>
      <c r="I78" s="203">
        <f t="shared" si="22"/>
        <v>1</v>
      </c>
      <c r="J78" s="203">
        <f t="shared" si="22"/>
        <v>0</v>
      </c>
      <c r="K78" s="203">
        <f t="shared" si="22"/>
        <v>1</v>
      </c>
      <c r="L78" s="203">
        <f t="shared" si="22"/>
        <v>1</v>
      </c>
      <c r="M78" s="205"/>
      <c r="N78" s="207">
        <f t="shared" si="22"/>
        <v>1</v>
      </c>
      <c r="O78" s="208">
        <f t="shared" si="22"/>
        <v>1</v>
      </c>
      <c r="P78" s="203">
        <f t="shared" si="22"/>
        <v>1</v>
      </c>
      <c r="Q78" s="203">
        <f t="shared" si="22"/>
        <v>1</v>
      </c>
      <c r="R78" s="203">
        <f t="shared" si="22"/>
        <v>1</v>
      </c>
      <c r="S78" s="203">
        <f t="shared" si="22"/>
        <v>1</v>
      </c>
      <c r="T78" s="203">
        <f t="shared" si="22"/>
        <v>1</v>
      </c>
      <c r="U78" s="203">
        <f t="shared" si="22"/>
        <v>1</v>
      </c>
      <c r="V78" s="203">
        <f t="shared" si="22"/>
        <v>1</v>
      </c>
      <c r="W78" s="203">
        <f t="shared" si="22"/>
        <v>1</v>
      </c>
      <c r="X78" s="203">
        <f t="shared" si="22"/>
        <v>0</v>
      </c>
      <c r="Y78" s="205"/>
      <c r="Z78" s="205">
        <f t="shared" si="22"/>
        <v>1</v>
      </c>
      <c r="AA78" s="206">
        <f t="shared" si="22"/>
        <v>1</v>
      </c>
      <c r="AB78" s="203">
        <f t="shared" si="22"/>
        <v>1</v>
      </c>
      <c r="AC78" s="203">
        <f t="shared" si="22"/>
        <v>0</v>
      </c>
      <c r="AD78" s="203">
        <f t="shared" si="22"/>
        <v>1</v>
      </c>
      <c r="AE78" s="203">
        <f t="shared" si="22"/>
        <v>1</v>
      </c>
      <c r="AF78" s="203">
        <f t="shared" si="22"/>
        <v>1</v>
      </c>
      <c r="AG78" s="203">
        <f t="shared" si="22"/>
        <v>1</v>
      </c>
      <c r="AH78" s="203">
        <f t="shared" si="22"/>
        <v>0</v>
      </c>
      <c r="AI78" s="203">
        <f t="shared" si="22"/>
        <v>1</v>
      </c>
      <c r="AJ78" s="203">
        <f t="shared" si="22"/>
        <v>1</v>
      </c>
      <c r="AK78" s="205"/>
      <c r="AL78" s="207">
        <f t="shared" si="22"/>
        <v>0</v>
      </c>
      <c r="AM78" s="208">
        <f>COUNTIF(AM$4:AM$65,406)</f>
        <v>1</v>
      </c>
      <c r="AN78" s="203">
        <f t="shared" si="22"/>
        <v>1</v>
      </c>
      <c r="AO78" s="203">
        <f t="shared" si="22"/>
        <v>0</v>
      </c>
      <c r="AP78" s="203">
        <f t="shared" si="22"/>
        <v>0</v>
      </c>
      <c r="AQ78" s="203">
        <f t="shared" si="22"/>
        <v>1</v>
      </c>
      <c r="AR78" s="203">
        <f t="shared" si="22"/>
        <v>1</v>
      </c>
      <c r="AS78" s="203">
        <f t="shared" si="22"/>
        <v>1</v>
      </c>
      <c r="AT78" s="203">
        <f t="shared" si="22"/>
        <v>1</v>
      </c>
      <c r="AU78" s="203">
        <f t="shared" si="22"/>
        <v>1</v>
      </c>
      <c r="AV78" s="203">
        <f t="shared" si="22"/>
        <v>1</v>
      </c>
      <c r="AW78" s="205"/>
      <c r="AX78" s="205">
        <f t="shared" si="22"/>
        <v>1</v>
      </c>
      <c r="AY78" s="206">
        <f>COUNTIF(AY$5:AY$65,406)</f>
        <v>1</v>
      </c>
      <c r="AZ78" s="203">
        <f t="shared" si="22"/>
        <v>1</v>
      </c>
      <c r="BA78" s="203">
        <f t="shared" si="22"/>
        <v>0</v>
      </c>
      <c r="BB78" s="203">
        <f t="shared" si="22"/>
        <v>0</v>
      </c>
      <c r="BC78" s="203">
        <f t="shared" si="22"/>
        <v>1</v>
      </c>
      <c r="BD78" s="203">
        <f t="shared" si="22"/>
        <v>1</v>
      </c>
      <c r="BE78" s="203">
        <f t="shared" si="22"/>
        <v>1</v>
      </c>
      <c r="BF78" s="203">
        <f t="shared" si="22"/>
        <v>1</v>
      </c>
      <c r="BG78" s="203">
        <f t="shared" si="22"/>
        <v>1</v>
      </c>
      <c r="BH78" s="203">
        <f t="shared" si="22"/>
        <v>1</v>
      </c>
      <c r="BI78" s="205"/>
      <c r="BJ78" s="207">
        <f t="shared" si="22"/>
        <v>1</v>
      </c>
      <c r="BK78" s="206">
        <f t="shared" si="22"/>
        <v>0</v>
      </c>
      <c r="BL78" s="203">
        <f t="shared" si="22"/>
        <v>0</v>
      </c>
      <c r="BM78" s="203">
        <f t="shared" si="22"/>
        <v>0</v>
      </c>
      <c r="BN78" s="203">
        <f t="shared" si="22"/>
        <v>0</v>
      </c>
      <c r="BO78" s="203">
        <f t="shared" si="22"/>
        <v>0</v>
      </c>
      <c r="BP78" s="203">
        <f t="shared" si="22"/>
        <v>0</v>
      </c>
      <c r="BQ78" s="203">
        <f t="shared" si="22"/>
        <v>0</v>
      </c>
    </row>
    <row r="79" spans="1:70" ht="18.75">
      <c r="B79" s="209">
        <v>407</v>
      </c>
      <c r="C79" s="206">
        <f>COUNTIF(C$4:C$65,407)</f>
        <v>0</v>
      </c>
      <c r="D79" s="203">
        <f t="shared" ref="D79:BQ79" si="23">COUNTIF(D$4:D$65,407)</f>
        <v>1</v>
      </c>
      <c r="E79" s="203">
        <f t="shared" si="23"/>
        <v>1</v>
      </c>
      <c r="F79" s="203">
        <f t="shared" si="23"/>
        <v>1</v>
      </c>
      <c r="G79" s="203">
        <f t="shared" si="23"/>
        <v>1</v>
      </c>
      <c r="H79" s="203">
        <f t="shared" si="23"/>
        <v>0</v>
      </c>
      <c r="I79" s="203">
        <f t="shared" si="23"/>
        <v>1</v>
      </c>
      <c r="J79" s="203">
        <f t="shared" si="23"/>
        <v>1</v>
      </c>
      <c r="K79" s="203">
        <f t="shared" si="23"/>
        <v>1</v>
      </c>
      <c r="L79" s="203">
        <f t="shared" si="23"/>
        <v>1</v>
      </c>
      <c r="M79" s="205"/>
      <c r="N79" s="207">
        <f t="shared" si="23"/>
        <v>0</v>
      </c>
      <c r="O79" s="208">
        <f t="shared" si="23"/>
        <v>1</v>
      </c>
      <c r="P79" s="203">
        <f t="shared" si="23"/>
        <v>1</v>
      </c>
      <c r="Q79" s="203">
        <f t="shared" si="23"/>
        <v>1</v>
      </c>
      <c r="R79" s="203">
        <f t="shared" si="23"/>
        <v>1</v>
      </c>
      <c r="S79" s="203">
        <f t="shared" si="23"/>
        <v>1</v>
      </c>
      <c r="T79" s="203">
        <f t="shared" si="23"/>
        <v>1</v>
      </c>
      <c r="U79" s="203">
        <f t="shared" si="23"/>
        <v>1</v>
      </c>
      <c r="V79" s="203">
        <f t="shared" si="23"/>
        <v>0</v>
      </c>
      <c r="W79" s="203">
        <f t="shared" si="23"/>
        <v>1</v>
      </c>
      <c r="X79" s="203">
        <f t="shared" si="23"/>
        <v>1</v>
      </c>
      <c r="Y79" s="205"/>
      <c r="Z79" s="205">
        <f t="shared" si="23"/>
        <v>1</v>
      </c>
      <c r="AA79" s="206">
        <f t="shared" si="23"/>
        <v>0</v>
      </c>
      <c r="AB79" s="203">
        <f t="shared" si="23"/>
        <v>1</v>
      </c>
      <c r="AC79" s="203">
        <f t="shared" si="23"/>
        <v>0</v>
      </c>
      <c r="AD79" s="203">
        <f t="shared" si="23"/>
        <v>1</v>
      </c>
      <c r="AE79" s="203">
        <f t="shared" si="23"/>
        <v>1</v>
      </c>
      <c r="AF79" s="203">
        <f t="shared" si="23"/>
        <v>0</v>
      </c>
      <c r="AG79" s="203">
        <f t="shared" si="23"/>
        <v>0</v>
      </c>
      <c r="AH79" s="203">
        <f t="shared" si="23"/>
        <v>0</v>
      </c>
      <c r="AI79" s="203">
        <f t="shared" si="23"/>
        <v>1</v>
      </c>
      <c r="AJ79" s="203">
        <f t="shared" si="23"/>
        <v>1</v>
      </c>
      <c r="AK79" s="205"/>
      <c r="AL79" s="207">
        <f t="shared" si="23"/>
        <v>0</v>
      </c>
      <c r="AM79" s="208">
        <f>COUNTIF(AM$4:AM$65,407)</f>
        <v>1</v>
      </c>
      <c r="AN79" s="203">
        <f t="shared" si="23"/>
        <v>0</v>
      </c>
      <c r="AO79" s="203">
        <f t="shared" si="23"/>
        <v>0</v>
      </c>
      <c r="AP79" s="203">
        <f t="shared" si="23"/>
        <v>1</v>
      </c>
      <c r="AQ79" s="203">
        <f t="shared" si="23"/>
        <v>1</v>
      </c>
      <c r="AR79" s="203">
        <f t="shared" si="23"/>
        <v>1</v>
      </c>
      <c r="AS79" s="203">
        <f t="shared" si="23"/>
        <v>1</v>
      </c>
      <c r="AT79" s="203">
        <f t="shared" si="23"/>
        <v>1</v>
      </c>
      <c r="AU79" s="203">
        <f t="shared" si="23"/>
        <v>1</v>
      </c>
      <c r="AV79" s="203">
        <f t="shared" si="23"/>
        <v>1</v>
      </c>
      <c r="AW79" s="205"/>
      <c r="AX79" s="205">
        <f t="shared" si="23"/>
        <v>1</v>
      </c>
      <c r="AY79" s="206">
        <f>COUNTIF(AY$5:AY$65,407)</f>
        <v>1</v>
      </c>
      <c r="AZ79" s="203">
        <f t="shared" si="23"/>
        <v>1</v>
      </c>
      <c r="BA79" s="203">
        <f t="shared" si="23"/>
        <v>1</v>
      </c>
      <c r="BB79" s="203">
        <f t="shared" si="23"/>
        <v>1</v>
      </c>
      <c r="BC79" s="203">
        <f t="shared" si="23"/>
        <v>1</v>
      </c>
      <c r="BD79" s="203">
        <f t="shared" si="23"/>
        <v>0</v>
      </c>
      <c r="BE79" s="203">
        <f t="shared" si="23"/>
        <v>1</v>
      </c>
      <c r="BF79" s="203">
        <f t="shared" si="23"/>
        <v>1</v>
      </c>
      <c r="BG79" s="203">
        <f t="shared" si="23"/>
        <v>1</v>
      </c>
      <c r="BH79" s="203">
        <f t="shared" si="23"/>
        <v>1</v>
      </c>
      <c r="BI79" s="205"/>
      <c r="BJ79" s="207">
        <f t="shared" si="23"/>
        <v>1</v>
      </c>
      <c r="BK79" s="206">
        <f t="shared" si="23"/>
        <v>0</v>
      </c>
      <c r="BL79" s="203">
        <f t="shared" si="23"/>
        <v>0</v>
      </c>
      <c r="BM79" s="203">
        <f t="shared" si="23"/>
        <v>0</v>
      </c>
      <c r="BN79" s="203">
        <f t="shared" si="23"/>
        <v>0</v>
      </c>
      <c r="BO79" s="203">
        <f t="shared" si="23"/>
        <v>0</v>
      </c>
      <c r="BP79" s="203">
        <f t="shared" si="23"/>
        <v>0</v>
      </c>
      <c r="BQ79" s="203">
        <f t="shared" si="23"/>
        <v>0</v>
      </c>
    </row>
    <row r="80" spans="1:70" ht="18.75">
      <c r="B80" s="209">
        <v>409</v>
      </c>
      <c r="C80" s="206">
        <f>COUNTIF(C$4:C$65,409)</f>
        <v>0</v>
      </c>
      <c r="D80" s="203">
        <f t="shared" ref="D80:BQ80" si="24">COUNTIF(D$4:D$65,409)</f>
        <v>1</v>
      </c>
      <c r="E80" s="203">
        <f t="shared" si="24"/>
        <v>1</v>
      </c>
      <c r="F80" s="203">
        <f t="shared" si="24"/>
        <v>1</v>
      </c>
      <c r="G80" s="203">
        <f t="shared" si="24"/>
        <v>1</v>
      </c>
      <c r="H80" s="203">
        <f t="shared" si="24"/>
        <v>0</v>
      </c>
      <c r="I80" s="203">
        <f t="shared" si="24"/>
        <v>0</v>
      </c>
      <c r="J80" s="203">
        <f t="shared" si="24"/>
        <v>0</v>
      </c>
      <c r="K80" s="203">
        <f t="shared" si="24"/>
        <v>0</v>
      </c>
      <c r="L80" s="203">
        <f t="shared" si="24"/>
        <v>0</v>
      </c>
      <c r="M80" s="205"/>
      <c r="N80" s="207">
        <f t="shared" si="24"/>
        <v>0</v>
      </c>
      <c r="O80" s="208">
        <f t="shared" si="24"/>
        <v>0</v>
      </c>
      <c r="P80" s="203">
        <f t="shared" si="24"/>
        <v>1</v>
      </c>
      <c r="Q80" s="203">
        <f t="shared" si="24"/>
        <v>1</v>
      </c>
      <c r="R80" s="203">
        <f t="shared" si="24"/>
        <v>1</v>
      </c>
      <c r="S80" s="203">
        <f t="shared" si="24"/>
        <v>0</v>
      </c>
      <c r="T80" s="203">
        <f t="shared" si="24"/>
        <v>1</v>
      </c>
      <c r="U80" s="203">
        <f t="shared" si="24"/>
        <v>0</v>
      </c>
      <c r="V80" s="203">
        <f t="shared" si="24"/>
        <v>1</v>
      </c>
      <c r="W80" s="203">
        <f t="shared" si="24"/>
        <v>0</v>
      </c>
      <c r="X80" s="203">
        <f t="shared" si="24"/>
        <v>0</v>
      </c>
      <c r="Y80" s="205"/>
      <c r="Z80" s="205">
        <f t="shared" si="24"/>
        <v>0</v>
      </c>
      <c r="AA80" s="206">
        <f t="shared" si="24"/>
        <v>0</v>
      </c>
      <c r="AB80" s="203">
        <f t="shared" si="24"/>
        <v>0</v>
      </c>
      <c r="AC80" s="203">
        <f t="shared" si="24"/>
        <v>1</v>
      </c>
      <c r="AD80" s="203">
        <f t="shared" si="24"/>
        <v>1</v>
      </c>
      <c r="AE80" s="203">
        <f t="shared" si="24"/>
        <v>1</v>
      </c>
      <c r="AF80" s="203">
        <f t="shared" si="24"/>
        <v>1</v>
      </c>
      <c r="AG80" s="203">
        <f t="shared" si="24"/>
        <v>1</v>
      </c>
      <c r="AH80" s="203">
        <f t="shared" si="24"/>
        <v>0</v>
      </c>
      <c r="AI80" s="203">
        <f t="shared" si="24"/>
        <v>0</v>
      </c>
      <c r="AJ80" s="203">
        <f t="shared" si="24"/>
        <v>0</v>
      </c>
      <c r="AK80" s="205"/>
      <c r="AL80" s="207">
        <f t="shared" si="24"/>
        <v>0</v>
      </c>
      <c r="AM80" s="208">
        <f>COUNTIF(AM$4:AM$65,409)</f>
        <v>0</v>
      </c>
      <c r="AN80" s="203">
        <f t="shared" si="24"/>
        <v>1</v>
      </c>
      <c r="AO80" s="203">
        <f t="shared" si="24"/>
        <v>1</v>
      </c>
      <c r="AP80" s="203">
        <f t="shared" si="24"/>
        <v>0</v>
      </c>
      <c r="AQ80" s="203">
        <f t="shared" si="24"/>
        <v>0</v>
      </c>
      <c r="AR80" s="203">
        <f t="shared" si="24"/>
        <v>0</v>
      </c>
      <c r="AS80" s="203">
        <f t="shared" si="24"/>
        <v>1</v>
      </c>
      <c r="AT80" s="203">
        <f t="shared" si="24"/>
        <v>0</v>
      </c>
      <c r="AU80" s="203">
        <f t="shared" si="24"/>
        <v>0</v>
      </c>
      <c r="AV80" s="203">
        <f t="shared" si="24"/>
        <v>0</v>
      </c>
      <c r="AW80" s="205"/>
      <c r="AX80" s="205">
        <f t="shared" si="24"/>
        <v>0</v>
      </c>
      <c r="AY80" s="206">
        <f>COUNTIF(AY$5:AY$65,409)</f>
        <v>0</v>
      </c>
      <c r="AZ80" s="203">
        <f t="shared" si="24"/>
        <v>0</v>
      </c>
      <c r="BA80" s="203">
        <f t="shared" si="24"/>
        <v>1</v>
      </c>
      <c r="BB80" s="203">
        <f t="shared" si="24"/>
        <v>1</v>
      </c>
      <c r="BC80" s="203">
        <f t="shared" si="24"/>
        <v>1</v>
      </c>
      <c r="BD80" s="203">
        <f t="shared" si="24"/>
        <v>1</v>
      </c>
      <c r="BE80" s="203">
        <f t="shared" si="24"/>
        <v>0</v>
      </c>
      <c r="BF80" s="203">
        <f t="shared" si="24"/>
        <v>0</v>
      </c>
      <c r="BG80" s="203">
        <f t="shared" si="24"/>
        <v>0</v>
      </c>
      <c r="BH80" s="203">
        <f t="shared" si="24"/>
        <v>0</v>
      </c>
      <c r="BI80" s="205"/>
      <c r="BJ80" s="207">
        <f t="shared" si="24"/>
        <v>0</v>
      </c>
      <c r="BK80" s="206">
        <f t="shared" si="24"/>
        <v>1</v>
      </c>
      <c r="BL80" s="203">
        <f t="shared" si="24"/>
        <v>1</v>
      </c>
      <c r="BM80" s="203">
        <f t="shared" si="24"/>
        <v>0</v>
      </c>
      <c r="BN80" s="203">
        <f t="shared" si="24"/>
        <v>1</v>
      </c>
      <c r="BO80" s="203">
        <f t="shared" si="24"/>
        <v>1</v>
      </c>
      <c r="BP80" s="203">
        <f t="shared" si="24"/>
        <v>1</v>
      </c>
      <c r="BQ80" s="203">
        <f t="shared" si="24"/>
        <v>0</v>
      </c>
    </row>
    <row r="81" spans="2:82" ht="20.25" customHeight="1">
      <c r="B81" s="209">
        <v>410</v>
      </c>
      <c r="C81" s="206">
        <f>COUNTIF(C$4:C$65,410)</f>
        <v>0</v>
      </c>
      <c r="D81" s="203">
        <f t="shared" ref="D81:BQ81" si="25">COUNTIF(D$4:D$65,410)</f>
        <v>1</v>
      </c>
      <c r="E81" s="203">
        <f t="shared" si="25"/>
        <v>1</v>
      </c>
      <c r="F81" s="203">
        <f t="shared" si="25"/>
        <v>0</v>
      </c>
      <c r="G81" s="203">
        <f t="shared" si="25"/>
        <v>1</v>
      </c>
      <c r="H81" s="203">
        <f t="shared" si="25"/>
        <v>0</v>
      </c>
      <c r="I81" s="203">
        <f t="shared" si="25"/>
        <v>0</v>
      </c>
      <c r="J81" s="203">
        <f t="shared" si="25"/>
        <v>0</v>
      </c>
      <c r="K81" s="203">
        <f t="shared" si="25"/>
        <v>0</v>
      </c>
      <c r="L81" s="203">
        <f t="shared" si="25"/>
        <v>0</v>
      </c>
      <c r="M81" s="205"/>
      <c r="N81" s="207">
        <f t="shared" si="25"/>
        <v>0</v>
      </c>
      <c r="O81" s="208">
        <f t="shared" si="25"/>
        <v>0</v>
      </c>
      <c r="P81" s="203">
        <f t="shared" si="25"/>
        <v>0</v>
      </c>
      <c r="Q81" s="203">
        <f t="shared" si="25"/>
        <v>1</v>
      </c>
      <c r="R81" s="203">
        <f t="shared" si="25"/>
        <v>0</v>
      </c>
      <c r="S81" s="203">
        <f t="shared" si="25"/>
        <v>1</v>
      </c>
      <c r="T81" s="203">
        <f t="shared" si="25"/>
        <v>1</v>
      </c>
      <c r="U81" s="203">
        <f t="shared" si="25"/>
        <v>1</v>
      </c>
      <c r="V81" s="203">
        <f t="shared" si="25"/>
        <v>1</v>
      </c>
      <c r="W81" s="203">
        <f t="shared" si="25"/>
        <v>0</v>
      </c>
      <c r="X81" s="203">
        <f t="shared" si="25"/>
        <v>0</v>
      </c>
      <c r="Y81" s="205"/>
      <c r="Z81" s="205">
        <f t="shared" si="25"/>
        <v>0</v>
      </c>
      <c r="AA81" s="206">
        <f t="shared" si="25"/>
        <v>0</v>
      </c>
      <c r="AB81" s="203">
        <f t="shared" si="25"/>
        <v>1</v>
      </c>
      <c r="AC81" s="203">
        <f t="shared" si="25"/>
        <v>1</v>
      </c>
      <c r="AD81" s="203">
        <f t="shared" si="25"/>
        <v>1</v>
      </c>
      <c r="AE81" s="203">
        <f t="shared" si="25"/>
        <v>1</v>
      </c>
      <c r="AF81" s="203">
        <f t="shared" si="25"/>
        <v>1</v>
      </c>
      <c r="AG81" s="203">
        <f t="shared" si="25"/>
        <v>1</v>
      </c>
      <c r="AH81" s="203">
        <f t="shared" si="25"/>
        <v>1</v>
      </c>
      <c r="AI81" s="203">
        <f t="shared" si="25"/>
        <v>0</v>
      </c>
      <c r="AJ81" s="203">
        <f t="shared" si="25"/>
        <v>0</v>
      </c>
      <c r="AK81" s="205"/>
      <c r="AL81" s="207">
        <f t="shared" si="25"/>
        <v>0</v>
      </c>
      <c r="AM81" s="208">
        <f>COUNTIF(AM$4:AM$65,410)</f>
        <v>0</v>
      </c>
      <c r="AN81" s="203">
        <f t="shared" si="25"/>
        <v>0</v>
      </c>
      <c r="AO81" s="203">
        <f t="shared" si="25"/>
        <v>0</v>
      </c>
      <c r="AP81" s="203">
        <f t="shared" si="25"/>
        <v>1</v>
      </c>
      <c r="AQ81" s="203">
        <f t="shared" si="25"/>
        <v>0</v>
      </c>
      <c r="AR81" s="203">
        <f t="shared" si="25"/>
        <v>0</v>
      </c>
      <c r="AS81" s="203">
        <f t="shared" si="25"/>
        <v>1</v>
      </c>
      <c r="AT81" s="203">
        <f t="shared" si="25"/>
        <v>0</v>
      </c>
      <c r="AU81" s="203">
        <f t="shared" si="25"/>
        <v>0</v>
      </c>
      <c r="AV81" s="203">
        <f t="shared" si="25"/>
        <v>0</v>
      </c>
      <c r="AW81" s="205"/>
      <c r="AX81" s="205">
        <f t="shared" si="25"/>
        <v>0</v>
      </c>
      <c r="AY81" s="206">
        <f>COUNTIF(AY$5:AY$65,410)</f>
        <v>0</v>
      </c>
      <c r="AZ81" s="203">
        <f t="shared" si="25"/>
        <v>1</v>
      </c>
      <c r="BA81" s="203">
        <f t="shared" si="25"/>
        <v>0</v>
      </c>
      <c r="BB81" s="203">
        <f t="shared" si="25"/>
        <v>1</v>
      </c>
      <c r="BC81" s="203">
        <f t="shared" si="25"/>
        <v>1</v>
      </c>
      <c r="BD81" s="203">
        <f t="shared" si="25"/>
        <v>1</v>
      </c>
      <c r="BE81" s="203">
        <f t="shared" si="25"/>
        <v>1</v>
      </c>
      <c r="BF81" s="203">
        <f t="shared" si="25"/>
        <v>1</v>
      </c>
      <c r="BG81" s="203">
        <f t="shared" si="25"/>
        <v>0</v>
      </c>
      <c r="BH81" s="203">
        <f t="shared" si="25"/>
        <v>0</v>
      </c>
      <c r="BI81" s="205"/>
      <c r="BJ81" s="207">
        <f t="shared" si="25"/>
        <v>0</v>
      </c>
      <c r="BK81" s="206">
        <f t="shared" si="25"/>
        <v>0</v>
      </c>
      <c r="BL81" s="203">
        <f t="shared" si="25"/>
        <v>0</v>
      </c>
      <c r="BM81" s="203">
        <f t="shared" si="25"/>
        <v>1</v>
      </c>
      <c r="BN81" s="203">
        <f t="shared" si="25"/>
        <v>0</v>
      </c>
      <c r="BO81" s="203">
        <f t="shared" si="25"/>
        <v>0</v>
      </c>
      <c r="BP81" s="203">
        <f t="shared" si="25"/>
        <v>0</v>
      </c>
      <c r="BQ81" s="203">
        <f t="shared" si="25"/>
        <v>0</v>
      </c>
    </row>
    <row r="82" spans="2:82" ht="20.25" customHeight="1">
      <c r="B82" s="209">
        <v>411</v>
      </c>
      <c r="C82" s="206">
        <f>COUNTIF(C$4:C$65,411)</f>
        <v>0</v>
      </c>
      <c r="D82" s="203">
        <f t="shared" ref="D82:BQ82" si="26">COUNTIF(D$4:D$65,411)</f>
        <v>0</v>
      </c>
      <c r="E82" s="203">
        <f t="shared" si="26"/>
        <v>1</v>
      </c>
      <c r="F82" s="203">
        <f t="shared" si="26"/>
        <v>1</v>
      </c>
      <c r="G82" s="203">
        <f t="shared" si="26"/>
        <v>1</v>
      </c>
      <c r="H82" s="203">
        <f t="shared" si="26"/>
        <v>0</v>
      </c>
      <c r="I82" s="203">
        <f t="shared" si="26"/>
        <v>0</v>
      </c>
      <c r="J82" s="203">
        <f t="shared" si="26"/>
        <v>0</v>
      </c>
      <c r="K82" s="203">
        <f t="shared" si="26"/>
        <v>0</v>
      </c>
      <c r="L82" s="203">
        <f t="shared" si="26"/>
        <v>0</v>
      </c>
      <c r="M82" s="205"/>
      <c r="N82" s="207">
        <f t="shared" si="26"/>
        <v>0</v>
      </c>
      <c r="O82" s="208">
        <f t="shared" si="26"/>
        <v>0</v>
      </c>
      <c r="P82" s="203">
        <f t="shared" si="26"/>
        <v>0</v>
      </c>
      <c r="Q82" s="203">
        <f t="shared" si="26"/>
        <v>1</v>
      </c>
      <c r="R82" s="203">
        <f t="shared" si="26"/>
        <v>1</v>
      </c>
      <c r="S82" s="203">
        <f t="shared" si="26"/>
        <v>0</v>
      </c>
      <c r="T82" s="203">
        <f t="shared" si="26"/>
        <v>0</v>
      </c>
      <c r="U82" s="203">
        <f t="shared" si="26"/>
        <v>1</v>
      </c>
      <c r="V82" s="203">
        <f t="shared" si="26"/>
        <v>0</v>
      </c>
      <c r="W82" s="203">
        <f t="shared" si="26"/>
        <v>0</v>
      </c>
      <c r="X82" s="203">
        <f t="shared" si="26"/>
        <v>0</v>
      </c>
      <c r="Y82" s="205"/>
      <c r="Z82" s="205">
        <f t="shared" si="26"/>
        <v>0</v>
      </c>
      <c r="AA82" s="206">
        <f t="shared" si="26"/>
        <v>1</v>
      </c>
      <c r="AB82" s="203">
        <f t="shared" si="26"/>
        <v>1</v>
      </c>
      <c r="AC82" s="203">
        <f t="shared" si="26"/>
        <v>1</v>
      </c>
      <c r="AD82" s="203">
        <f t="shared" si="26"/>
        <v>1</v>
      </c>
      <c r="AE82" s="203">
        <f t="shared" si="26"/>
        <v>1</v>
      </c>
      <c r="AF82" s="203">
        <f t="shared" si="26"/>
        <v>1</v>
      </c>
      <c r="AG82" s="203">
        <f t="shared" si="26"/>
        <v>1</v>
      </c>
      <c r="AH82" s="203">
        <f t="shared" si="26"/>
        <v>0</v>
      </c>
      <c r="AI82" s="203">
        <f t="shared" si="26"/>
        <v>0</v>
      </c>
      <c r="AJ82" s="203">
        <f t="shared" si="26"/>
        <v>0</v>
      </c>
      <c r="AK82" s="205"/>
      <c r="AL82" s="207">
        <f t="shared" si="26"/>
        <v>0</v>
      </c>
      <c r="AM82" s="208">
        <f>COUNTIF(AM$4:AM$65,411)</f>
        <v>0</v>
      </c>
      <c r="AN82" s="203">
        <f t="shared" si="26"/>
        <v>1</v>
      </c>
      <c r="AO82" s="203">
        <f t="shared" si="26"/>
        <v>1</v>
      </c>
      <c r="AP82" s="203">
        <f t="shared" si="26"/>
        <v>1</v>
      </c>
      <c r="AQ82" s="203">
        <f t="shared" si="26"/>
        <v>1</v>
      </c>
      <c r="AR82" s="203">
        <f t="shared" si="26"/>
        <v>1</v>
      </c>
      <c r="AS82" s="203">
        <f t="shared" si="26"/>
        <v>1</v>
      </c>
      <c r="AT82" s="203">
        <f t="shared" si="26"/>
        <v>0</v>
      </c>
      <c r="AU82" s="203">
        <f t="shared" si="26"/>
        <v>0</v>
      </c>
      <c r="AV82" s="203">
        <f t="shared" si="26"/>
        <v>0</v>
      </c>
      <c r="AW82" s="205"/>
      <c r="AX82" s="205">
        <f t="shared" si="26"/>
        <v>0</v>
      </c>
      <c r="AY82" s="206">
        <f>COUNTIF(AY$5:AY$65,411)</f>
        <v>1</v>
      </c>
      <c r="AZ82" s="203">
        <f t="shared" si="26"/>
        <v>1</v>
      </c>
      <c r="BA82" s="203">
        <f t="shared" si="26"/>
        <v>1</v>
      </c>
      <c r="BB82" s="203">
        <f t="shared" si="26"/>
        <v>0</v>
      </c>
      <c r="BC82" s="203">
        <f t="shared" si="26"/>
        <v>0</v>
      </c>
      <c r="BD82" s="203">
        <f t="shared" si="26"/>
        <v>1</v>
      </c>
      <c r="BE82" s="203">
        <f t="shared" si="26"/>
        <v>1</v>
      </c>
      <c r="BF82" s="203">
        <f t="shared" si="26"/>
        <v>0</v>
      </c>
      <c r="BG82" s="203">
        <f t="shared" si="26"/>
        <v>0</v>
      </c>
      <c r="BH82" s="203">
        <f t="shared" si="26"/>
        <v>0</v>
      </c>
      <c r="BI82" s="205"/>
      <c r="BJ82" s="207">
        <f t="shared" si="26"/>
        <v>0</v>
      </c>
      <c r="BK82" s="206">
        <f t="shared" si="26"/>
        <v>0</v>
      </c>
      <c r="BL82" s="203">
        <f t="shared" si="26"/>
        <v>0</v>
      </c>
      <c r="BM82" s="203">
        <f t="shared" si="26"/>
        <v>0</v>
      </c>
      <c r="BN82" s="203">
        <f t="shared" si="26"/>
        <v>0</v>
      </c>
      <c r="BO82" s="203">
        <f t="shared" si="26"/>
        <v>0</v>
      </c>
      <c r="BP82" s="203">
        <f t="shared" si="26"/>
        <v>0</v>
      </c>
      <c r="BQ82" s="203">
        <f t="shared" si="26"/>
        <v>0</v>
      </c>
    </row>
    <row r="83" spans="2:82" ht="20.25" customHeight="1">
      <c r="B83" s="209">
        <v>413</v>
      </c>
      <c r="C83" s="206">
        <f>COUNTIF(C$4:C$65,413)</f>
        <v>0</v>
      </c>
      <c r="D83" s="203">
        <f t="shared" ref="D83:BQ83" si="27">COUNTIF(D$4:D$65,413)</f>
        <v>1</v>
      </c>
      <c r="E83" s="203">
        <f t="shared" si="27"/>
        <v>0</v>
      </c>
      <c r="F83" s="203">
        <f t="shared" si="27"/>
        <v>1</v>
      </c>
      <c r="G83" s="203">
        <f t="shared" si="27"/>
        <v>0</v>
      </c>
      <c r="H83" s="203">
        <f t="shared" si="27"/>
        <v>0</v>
      </c>
      <c r="I83" s="203">
        <f t="shared" si="27"/>
        <v>0</v>
      </c>
      <c r="J83" s="203">
        <f t="shared" si="27"/>
        <v>0</v>
      </c>
      <c r="K83" s="203">
        <f t="shared" si="27"/>
        <v>0</v>
      </c>
      <c r="L83" s="203">
        <f t="shared" si="27"/>
        <v>0</v>
      </c>
      <c r="M83" s="205"/>
      <c r="N83" s="207">
        <f t="shared" si="27"/>
        <v>0</v>
      </c>
      <c r="O83" s="208">
        <f t="shared" si="27"/>
        <v>0</v>
      </c>
      <c r="P83" s="203">
        <f t="shared" si="27"/>
        <v>1</v>
      </c>
      <c r="Q83" s="203">
        <f t="shared" si="27"/>
        <v>1</v>
      </c>
      <c r="R83" s="203">
        <f t="shared" si="27"/>
        <v>0</v>
      </c>
      <c r="S83" s="203">
        <f t="shared" si="27"/>
        <v>1</v>
      </c>
      <c r="T83" s="203">
        <f t="shared" si="27"/>
        <v>1</v>
      </c>
      <c r="U83" s="203">
        <f t="shared" si="27"/>
        <v>1</v>
      </c>
      <c r="V83" s="203">
        <f t="shared" si="27"/>
        <v>1</v>
      </c>
      <c r="W83" s="203">
        <f t="shared" si="27"/>
        <v>0</v>
      </c>
      <c r="X83" s="203">
        <f t="shared" si="27"/>
        <v>0</v>
      </c>
      <c r="Y83" s="205"/>
      <c r="Z83" s="205">
        <f t="shared" si="27"/>
        <v>0</v>
      </c>
      <c r="AA83" s="206">
        <f t="shared" si="27"/>
        <v>0</v>
      </c>
      <c r="AB83" s="203">
        <f t="shared" si="27"/>
        <v>1</v>
      </c>
      <c r="AC83" s="203">
        <f t="shared" si="27"/>
        <v>1</v>
      </c>
      <c r="AD83" s="203">
        <f t="shared" si="27"/>
        <v>0</v>
      </c>
      <c r="AE83" s="203">
        <f t="shared" si="27"/>
        <v>1</v>
      </c>
      <c r="AF83" s="203">
        <f t="shared" si="27"/>
        <v>1</v>
      </c>
      <c r="AG83" s="203">
        <f t="shared" si="27"/>
        <v>1</v>
      </c>
      <c r="AH83" s="203">
        <f t="shared" si="27"/>
        <v>0</v>
      </c>
      <c r="AI83" s="203">
        <f t="shared" si="27"/>
        <v>0</v>
      </c>
      <c r="AJ83" s="203">
        <f t="shared" si="27"/>
        <v>0</v>
      </c>
      <c r="AK83" s="205"/>
      <c r="AL83" s="207">
        <f t="shared" si="27"/>
        <v>0</v>
      </c>
      <c r="AM83" s="208">
        <f>COUNTIF(AM$4:AM$65,413)</f>
        <v>0</v>
      </c>
      <c r="AN83" s="203">
        <f t="shared" si="27"/>
        <v>0</v>
      </c>
      <c r="AO83" s="203">
        <f t="shared" si="27"/>
        <v>1</v>
      </c>
      <c r="AP83" s="203">
        <f t="shared" si="27"/>
        <v>1</v>
      </c>
      <c r="AQ83" s="203">
        <f t="shared" si="27"/>
        <v>1</v>
      </c>
      <c r="AR83" s="203">
        <f t="shared" si="27"/>
        <v>1</v>
      </c>
      <c r="AS83" s="203">
        <f t="shared" si="27"/>
        <v>1</v>
      </c>
      <c r="AT83" s="203">
        <f t="shared" si="27"/>
        <v>0</v>
      </c>
      <c r="AU83" s="203">
        <f t="shared" si="27"/>
        <v>0</v>
      </c>
      <c r="AV83" s="203">
        <f t="shared" si="27"/>
        <v>0</v>
      </c>
      <c r="AW83" s="205"/>
      <c r="AX83" s="205">
        <f t="shared" si="27"/>
        <v>0</v>
      </c>
      <c r="AY83" s="206">
        <f>COUNTIF(AY$5:AY$65,413)</f>
        <v>0</v>
      </c>
      <c r="AZ83" s="203">
        <f t="shared" si="27"/>
        <v>2</v>
      </c>
      <c r="BA83" s="203">
        <f t="shared" si="27"/>
        <v>1</v>
      </c>
      <c r="BB83" s="203">
        <f t="shared" si="27"/>
        <v>1</v>
      </c>
      <c r="BC83" s="203">
        <f t="shared" si="27"/>
        <v>0</v>
      </c>
      <c r="BD83" s="203">
        <f t="shared" si="27"/>
        <v>1</v>
      </c>
      <c r="BE83" s="203">
        <f t="shared" si="27"/>
        <v>1</v>
      </c>
      <c r="BF83" s="203">
        <f t="shared" si="27"/>
        <v>0</v>
      </c>
      <c r="BG83" s="203">
        <f t="shared" si="27"/>
        <v>0</v>
      </c>
      <c r="BH83" s="203">
        <f t="shared" si="27"/>
        <v>0</v>
      </c>
      <c r="BI83" s="205"/>
      <c r="BJ83" s="207">
        <f t="shared" si="27"/>
        <v>0</v>
      </c>
      <c r="BK83" s="206">
        <f t="shared" si="27"/>
        <v>0</v>
      </c>
      <c r="BL83" s="203">
        <f t="shared" si="27"/>
        <v>1</v>
      </c>
      <c r="BM83" s="203">
        <f t="shared" si="27"/>
        <v>1</v>
      </c>
      <c r="BN83" s="203">
        <f t="shared" si="27"/>
        <v>1</v>
      </c>
      <c r="BO83" s="203">
        <f t="shared" si="27"/>
        <v>1</v>
      </c>
      <c r="BP83" s="203">
        <f t="shared" si="27"/>
        <v>0</v>
      </c>
      <c r="BQ83" s="203">
        <f t="shared" si="27"/>
        <v>0</v>
      </c>
      <c r="BR83" s="12">
        <f>COUNTIF(BR$4:BR$65,34)</f>
        <v>0</v>
      </c>
    </row>
    <row r="84" spans="2:82" ht="20.25" customHeight="1">
      <c r="B84" s="210">
        <v>1</v>
      </c>
      <c r="C84" s="206">
        <f>COUNTIF(C$4:C$65,1)</f>
        <v>1</v>
      </c>
      <c r="D84" s="203">
        <f t="shared" ref="D84:BQ84" si="28">COUNTIF(D$4:D$65,1)</f>
        <v>1</v>
      </c>
      <c r="E84" s="203">
        <f t="shared" si="28"/>
        <v>1</v>
      </c>
      <c r="F84" s="203">
        <f t="shared" si="28"/>
        <v>1</v>
      </c>
      <c r="G84" s="203">
        <f t="shared" si="28"/>
        <v>1</v>
      </c>
      <c r="H84" s="203">
        <f t="shared" si="28"/>
        <v>0</v>
      </c>
      <c r="I84" s="203">
        <f t="shared" si="28"/>
        <v>1</v>
      </c>
      <c r="J84" s="203">
        <f t="shared" si="28"/>
        <v>1</v>
      </c>
      <c r="K84" s="203">
        <f t="shared" si="28"/>
        <v>1</v>
      </c>
      <c r="L84" s="203">
        <f t="shared" si="28"/>
        <v>1</v>
      </c>
      <c r="M84" s="205"/>
      <c r="N84" s="207">
        <f t="shared" si="28"/>
        <v>1</v>
      </c>
      <c r="O84" s="208">
        <f t="shared" si="28"/>
        <v>1</v>
      </c>
      <c r="P84" s="203">
        <f t="shared" si="28"/>
        <v>1</v>
      </c>
      <c r="Q84" s="203">
        <f t="shared" si="28"/>
        <v>1</v>
      </c>
      <c r="R84" s="203">
        <f t="shared" si="28"/>
        <v>1</v>
      </c>
      <c r="S84" s="203">
        <f t="shared" si="28"/>
        <v>1</v>
      </c>
      <c r="T84" s="203">
        <f t="shared" si="28"/>
        <v>1</v>
      </c>
      <c r="U84" s="203">
        <f t="shared" si="28"/>
        <v>1</v>
      </c>
      <c r="V84" s="203">
        <f t="shared" si="28"/>
        <v>1</v>
      </c>
      <c r="W84" s="203">
        <f t="shared" si="28"/>
        <v>1</v>
      </c>
      <c r="X84" s="203">
        <f t="shared" si="28"/>
        <v>1</v>
      </c>
      <c r="Y84" s="205"/>
      <c r="Z84" s="205">
        <f t="shared" si="28"/>
        <v>1</v>
      </c>
      <c r="AA84" s="206">
        <f t="shared" si="28"/>
        <v>0</v>
      </c>
      <c r="AB84" s="203">
        <f t="shared" si="28"/>
        <v>1</v>
      </c>
      <c r="AC84" s="203">
        <f t="shared" si="28"/>
        <v>1</v>
      </c>
      <c r="AD84" s="203">
        <f t="shared" si="28"/>
        <v>1</v>
      </c>
      <c r="AE84" s="203">
        <f t="shared" si="28"/>
        <v>1</v>
      </c>
      <c r="AF84" s="203">
        <f t="shared" si="28"/>
        <v>1</v>
      </c>
      <c r="AG84" s="203">
        <f t="shared" si="28"/>
        <v>1</v>
      </c>
      <c r="AH84" s="203">
        <f t="shared" si="28"/>
        <v>1</v>
      </c>
      <c r="AI84" s="203">
        <f t="shared" si="28"/>
        <v>1</v>
      </c>
      <c r="AJ84" s="203">
        <f t="shared" si="28"/>
        <v>1</v>
      </c>
      <c r="AK84" s="205"/>
      <c r="AL84" s="207">
        <f t="shared" si="28"/>
        <v>1</v>
      </c>
      <c r="AM84" s="208">
        <f>COUNTIF(AM$4:AM$65,1)</f>
        <v>1</v>
      </c>
      <c r="AN84" s="203">
        <f t="shared" si="28"/>
        <v>1</v>
      </c>
      <c r="AO84" s="203">
        <f t="shared" si="28"/>
        <v>1</v>
      </c>
      <c r="AP84" s="203">
        <f t="shared" si="28"/>
        <v>1</v>
      </c>
      <c r="AQ84" s="203">
        <f t="shared" si="28"/>
        <v>1</v>
      </c>
      <c r="AR84" s="203">
        <f t="shared" si="28"/>
        <v>1</v>
      </c>
      <c r="AS84" s="203">
        <f t="shared" si="28"/>
        <v>1</v>
      </c>
      <c r="AT84" s="203">
        <f t="shared" si="28"/>
        <v>1</v>
      </c>
      <c r="AU84" s="203">
        <f t="shared" si="28"/>
        <v>1</v>
      </c>
      <c r="AV84" s="203">
        <f t="shared" si="28"/>
        <v>1</v>
      </c>
      <c r="AW84" s="205"/>
      <c r="AX84" s="205">
        <f t="shared" si="28"/>
        <v>1</v>
      </c>
      <c r="AY84" s="206">
        <f>COUNTIF(AY$5:AY$65,1)</f>
        <v>1</v>
      </c>
      <c r="AZ84" s="203">
        <f t="shared" si="28"/>
        <v>1</v>
      </c>
      <c r="BA84" s="203">
        <f t="shared" si="28"/>
        <v>1</v>
      </c>
      <c r="BB84" s="203">
        <f t="shared" si="28"/>
        <v>1</v>
      </c>
      <c r="BC84" s="203">
        <f t="shared" si="28"/>
        <v>1</v>
      </c>
      <c r="BD84" s="203">
        <f t="shared" si="28"/>
        <v>1</v>
      </c>
      <c r="BE84" s="203">
        <f t="shared" si="28"/>
        <v>1</v>
      </c>
      <c r="BF84" s="203">
        <f t="shared" si="28"/>
        <v>1</v>
      </c>
      <c r="BG84" s="203">
        <f t="shared" si="28"/>
        <v>0</v>
      </c>
      <c r="BH84" s="203">
        <f t="shared" si="28"/>
        <v>1</v>
      </c>
      <c r="BI84" s="205"/>
      <c r="BJ84" s="207">
        <f t="shared" si="28"/>
        <v>0</v>
      </c>
      <c r="BK84" s="206">
        <f t="shared" si="28"/>
        <v>1</v>
      </c>
      <c r="BL84" s="203">
        <f t="shared" si="28"/>
        <v>1</v>
      </c>
      <c r="BM84" s="203">
        <f t="shared" si="28"/>
        <v>1</v>
      </c>
      <c r="BN84" s="203">
        <f t="shared" si="28"/>
        <v>1</v>
      </c>
      <c r="BO84" s="203">
        <f t="shared" si="28"/>
        <v>0</v>
      </c>
      <c r="BP84" s="203">
        <f t="shared" si="28"/>
        <v>0</v>
      </c>
      <c r="BQ84" s="203">
        <f t="shared" si="28"/>
        <v>0</v>
      </c>
    </row>
    <row r="85" spans="2:82" ht="20.25" customHeight="1">
      <c r="B85" s="210">
        <v>2</v>
      </c>
      <c r="C85" s="206">
        <f>COUNTIF(C$4:C$65,2)</f>
        <v>0</v>
      </c>
      <c r="D85" s="203">
        <f t="shared" ref="D85:BQ85" si="29">COUNTIF(D$4:D$65,2)</f>
        <v>1</v>
      </c>
      <c r="E85" s="203">
        <f t="shared" si="29"/>
        <v>1</v>
      </c>
      <c r="F85" s="203">
        <f t="shared" si="29"/>
        <v>0</v>
      </c>
      <c r="G85" s="203">
        <f t="shared" si="29"/>
        <v>0</v>
      </c>
      <c r="H85" s="203">
        <f t="shared" si="29"/>
        <v>0</v>
      </c>
      <c r="I85" s="203">
        <f t="shared" si="29"/>
        <v>1</v>
      </c>
      <c r="J85" s="203">
        <f t="shared" si="29"/>
        <v>1</v>
      </c>
      <c r="K85" s="203">
        <f t="shared" si="29"/>
        <v>1</v>
      </c>
      <c r="L85" s="203">
        <f t="shared" si="29"/>
        <v>1</v>
      </c>
      <c r="M85" s="205"/>
      <c r="N85" s="207">
        <f t="shared" si="29"/>
        <v>0</v>
      </c>
      <c r="O85" s="208">
        <f t="shared" si="29"/>
        <v>1</v>
      </c>
      <c r="P85" s="203">
        <f t="shared" si="29"/>
        <v>1</v>
      </c>
      <c r="Q85" s="203">
        <f t="shared" si="29"/>
        <v>1</v>
      </c>
      <c r="R85" s="203">
        <f t="shared" si="29"/>
        <v>1</v>
      </c>
      <c r="S85" s="203">
        <f t="shared" si="29"/>
        <v>1</v>
      </c>
      <c r="T85" s="203">
        <f t="shared" si="29"/>
        <v>0</v>
      </c>
      <c r="U85" s="203">
        <f t="shared" si="29"/>
        <v>1</v>
      </c>
      <c r="V85" s="203">
        <f t="shared" si="29"/>
        <v>1</v>
      </c>
      <c r="W85" s="203">
        <f t="shared" si="29"/>
        <v>0</v>
      </c>
      <c r="X85" s="203">
        <f t="shared" si="29"/>
        <v>1</v>
      </c>
      <c r="Y85" s="205"/>
      <c r="Z85" s="205">
        <f t="shared" si="29"/>
        <v>0</v>
      </c>
      <c r="AA85" s="206">
        <f t="shared" si="29"/>
        <v>0</v>
      </c>
      <c r="AB85" s="203">
        <f t="shared" si="29"/>
        <v>0</v>
      </c>
      <c r="AC85" s="203">
        <f t="shared" si="29"/>
        <v>0</v>
      </c>
      <c r="AD85" s="203">
        <f t="shared" si="29"/>
        <v>1</v>
      </c>
      <c r="AE85" s="203">
        <f t="shared" si="29"/>
        <v>1</v>
      </c>
      <c r="AF85" s="203">
        <f t="shared" si="29"/>
        <v>0</v>
      </c>
      <c r="AG85" s="203">
        <f t="shared" si="29"/>
        <v>1</v>
      </c>
      <c r="AH85" s="203">
        <f t="shared" si="29"/>
        <v>0</v>
      </c>
      <c r="AI85" s="203">
        <f t="shared" si="29"/>
        <v>1</v>
      </c>
      <c r="AJ85" s="203">
        <f t="shared" si="29"/>
        <v>1</v>
      </c>
      <c r="AK85" s="205"/>
      <c r="AL85" s="207">
        <f t="shared" si="29"/>
        <v>0</v>
      </c>
      <c r="AM85" s="208">
        <f>COUNTIF(AM$4:AM$65,2)</f>
        <v>0</v>
      </c>
      <c r="AN85" s="203">
        <f t="shared" si="29"/>
        <v>1</v>
      </c>
      <c r="AO85" s="203">
        <f t="shared" si="29"/>
        <v>1</v>
      </c>
      <c r="AP85" s="203">
        <f t="shared" si="29"/>
        <v>1</v>
      </c>
      <c r="AQ85" s="203">
        <f t="shared" si="29"/>
        <v>1</v>
      </c>
      <c r="AR85" s="203">
        <f t="shared" si="29"/>
        <v>0</v>
      </c>
      <c r="AS85" s="203">
        <f t="shared" si="29"/>
        <v>1</v>
      </c>
      <c r="AT85" s="203">
        <f t="shared" si="29"/>
        <v>1</v>
      </c>
      <c r="AU85" s="203">
        <f t="shared" si="29"/>
        <v>1</v>
      </c>
      <c r="AV85" s="203">
        <f t="shared" si="29"/>
        <v>1</v>
      </c>
      <c r="AW85" s="205"/>
      <c r="AX85" s="205">
        <f t="shared" si="29"/>
        <v>0</v>
      </c>
      <c r="AY85" s="206">
        <f>COUNTIF(AY$5:AY$65,2)</f>
        <v>0</v>
      </c>
      <c r="AZ85" s="203">
        <f t="shared" si="29"/>
        <v>1</v>
      </c>
      <c r="BA85" s="203">
        <f t="shared" si="29"/>
        <v>1</v>
      </c>
      <c r="BB85" s="203">
        <f t="shared" si="29"/>
        <v>1</v>
      </c>
      <c r="BC85" s="203">
        <f t="shared" si="29"/>
        <v>1</v>
      </c>
      <c r="BD85" s="203">
        <f t="shared" si="29"/>
        <v>0</v>
      </c>
      <c r="BE85" s="203">
        <f t="shared" si="29"/>
        <v>0</v>
      </c>
      <c r="BF85" s="203">
        <f t="shared" si="29"/>
        <v>0</v>
      </c>
      <c r="BG85" s="203">
        <f t="shared" si="29"/>
        <v>0</v>
      </c>
      <c r="BH85" s="203">
        <f t="shared" si="29"/>
        <v>0</v>
      </c>
      <c r="BI85" s="205"/>
      <c r="BJ85" s="207">
        <f t="shared" si="29"/>
        <v>0</v>
      </c>
      <c r="BK85" s="206">
        <f t="shared" si="29"/>
        <v>0</v>
      </c>
      <c r="BL85" s="203">
        <f t="shared" si="29"/>
        <v>0</v>
      </c>
      <c r="BM85" s="203">
        <f t="shared" si="29"/>
        <v>0</v>
      </c>
      <c r="BN85" s="203">
        <f t="shared" si="29"/>
        <v>0</v>
      </c>
      <c r="BO85" s="203">
        <f t="shared" si="29"/>
        <v>0</v>
      </c>
      <c r="BP85" s="203">
        <f t="shared" si="29"/>
        <v>0</v>
      </c>
      <c r="BQ85" s="203">
        <f t="shared" si="29"/>
        <v>0</v>
      </c>
    </row>
    <row r="86" spans="2:82" ht="20.25" customHeight="1">
      <c r="B86" s="209">
        <v>201</v>
      </c>
      <c r="C86" s="206">
        <f>COUNTIF(C$4:C$65,201)</f>
        <v>0</v>
      </c>
      <c r="D86" s="203">
        <f t="shared" ref="D86:BQ86" si="30">COUNTIF(D$4:D$65,201)</f>
        <v>0</v>
      </c>
      <c r="E86" s="203">
        <f t="shared" si="30"/>
        <v>0</v>
      </c>
      <c r="F86" s="203">
        <f t="shared" si="30"/>
        <v>0</v>
      </c>
      <c r="G86" s="203">
        <f t="shared" si="30"/>
        <v>0</v>
      </c>
      <c r="H86" s="203">
        <f t="shared" si="30"/>
        <v>0</v>
      </c>
      <c r="I86" s="203">
        <f t="shared" si="30"/>
        <v>0</v>
      </c>
      <c r="J86" s="203">
        <f t="shared" si="30"/>
        <v>0</v>
      </c>
      <c r="K86" s="203">
        <f t="shared" si="30"/>
        <v>0</v>
      </c>
      <c r="L86" s="203">
        <f t="shared" si="30"/>
        <v>0</v>
      </c>
      <c r="M86" s="205"/>
      <c r="N86" s="207">
        <f t="shared" si="30"/>
        <v>0</v>
      </c>
      <c r="O86" s="208">
        <f t="shared" si="30"/>
        <v>0</v>
      </c>
      <c r="P86" s="203">
        <f t="shared" si="30"/>
        <v>0</v>
      </c>
      <c r="Q86" s="203">
        <f t="shared" si="30"/>
        <v>1</v>
      </c>
      <c r="R86" s="203">
        <f t="shared" si="30"/>
        <v>1</v>
      </c>
      <c r="S86" s="203">
        <f t="shared" si="30"/>
        <v>1</v>
      </c>
      <c r="T86" s="203">
        <f t="shared" si="30"/>
        <v>1</v>
      </c>
      <c r="U86" s="203">
        <f t="shared" si="30"/>
        <v>1</v>
      </c>
      <c r="V86" s="203">
        <f t="shared" si="30"/>
        <v>0</v>
      </c>
      <c r="W86" s="203">
        <f t="shared" si="30"/>
        <v>0</v>
      </c>
      <c r="X86" s="203">
        <f t="shared" si="30"/>
        <v>0</v>
      </c>
      <c r="Y86" s="205"/>
      <c r="Z86" s="205">
        <f t="shared" si="30"/>
        <v>0</v>
      </c>
      <c r="AA86" s="206">
        <f t="shared" si="30"/>
        <v>0</v>
      </c>
      <c r="AB86" s="203">
        <f t="shared" si="30"/>
        <v>0</v>
      </c>
      <c r="AC86" s="203">
        <f t="shared" si="30"/>
        <v>0</v>
      </c>
      <c r="AD86" s="203">
        <f t="shared" si="30"/>
        <v>0</v>
      </c>
      <c r="AE86" s="203">
        <f t="shared" si="30"/>
        <v>0</v>
      </c>
      <c r="AF86" s="203">
        <f t="shared" si="30"/>
        <v>0</v>
      </c>
      <c r="AG86" s="203">
        <f t="shared" si="30"/>
        <v>1</v>
      </c>
      <c r="AH86" s="203">
        <f t="shared" si="30"/>
        <v>0</v>
      </c>
      <c r="AI86" s="203">
        <f t="shared" si="30"/>
        <v>0</v>
      </c>
      <c r="AJ86" s="203">
        <f t="shared" si="30"/>
        <v>0</v>
      </c>
      <c r="AK86" s="205"/>
      <c r="AL86" s="207">
        <f t="shared" si="30"/>
        <v>0</v>
      </c>
      <c r="AM86" s="208">
        <f t="shared" si="30"/>
        <v>0</v>
      </c>
      <c r="AN86" s="203">
        <f t="shared" si="30"/>
        <v>1</v>
      </c>
      <c r="AO86" s="203">
        <f t="shared" si="30"/>
        <v>1</v>
      </c>
      <c r="AP86" s="203">
        <f t="shared" si="30"/>
        <v>1</v>
      </c>
      <c r="AQ86" s="203">
        <f t="shared" si="30"/>
        <v>0</v>
      </c>
      <c r="AR86" s="203">
        <f t="shared" si="30"/>
        <v>0</v>
      </c>
      <c r="AS86" s="203">
        <f t="shared" si="30"/>
        <v>1</v>
      </c>
      <c r="AT86" s="203">
        <f t="shared" si="30"/>
        <v>0</v>
      </c>
      <c r="AU86" s="203">
        <f t="shared" si="30"/>
        <v>0</v>
      </c>
      <c r="AV86" s="203">
        <f t="shared" si="30"/>
        <v>0</v>
      </c>
      <c r="AW86" s="205"/>
      <c r="AX86" s="205">
        <f t="shared" si="30"/>
        <v>0</v>
      </c>
      <c r="AY86" s="206">
        <f>COUNTIF(AY$5:AY$65,201)</f>
        <v>1</v>
      </c>
      <c r="AZ86" s="203">
        <f t="shared" si="30"/>
        <v>1</v>
      </c>
      <c r="BA86" s="203">
        <f t="shared" si="30"/>
        <v>1</v>
      </c>
      <c r="BB86" s="203">
        <f t="shared" si="30"/>
        <v>1</v>
      </c>
      <c r="BC86" s="203">
        <f t="shared" si="30"/>
        <v>1</v>
      </c>
      <c r="BD86" s="203">
        <f t="shared" si="30"/>
        <v>1</v>
      </c>
      <c r="BE86" s="203">
        <f t="shared" si="30"/>
        <v>0</v>
      </c>
      <c r="BF86" s="203">
        <f t="shared" si="30"/>
        <v>0</v>
      </c>
      <c r="BG86" s="203">
        <f t="shared" si="30"/>
        <v>0</v>
      </c>
      <c r="BH86" s="203">
        <f t="shared" si="30"/>
        <v>0</v>
      </c>
      <c r="BI86" s="205"/>
      <c r="BJ86" s="207">
        <f t="shared" si="30"/>
        <v>0</v>
      </c>
      <c r="BK86" s="206">
        <f t="shared" si="30"/>
        <v>0</v>
      </c>
      <c r="BL86" s="203">
        <f t="shared" si="30"/>
        <v>0</v>
      </c>
      <c r="BM86" s="203">
        <f t="shared" si="30"/>
        <v>0</v>
      </c>
      <c r="BN86" s="203">
        <f t="shared" si="30"/>
        <v>0</v>
      </c>
      <c r="BO86" s="203">
        <f t="shared" si="30"/>
        <v>0</v>
      </c>
      <c r="BP86" s="203">
        <f t="shared" si="30"/>
        <v>0</v>
      </c>
      <c r="BQ86" s="203">
        <f t="shared" si="30"/>
        <v>0</v>
      </c>
    </row>
    <row r="87" spans="2:82" ht="20.25" hidden="1" customHeight="1">
      <c r="B87" s="209"/>
      <c r="C87" s="206">
        <f>COUNTIF(C$4:C$65,311)</f>
        <v>0</v>
      </c>
      <c r="D87" s="203">
        <f t="shared" ref="D87:BR87" si="31">COUNTIF(D$4:D$65,311)</f>
        <v>0</v>
      </c>
      <c r="E87" s="203">
        <f t="shared" si="31"/>
        <v>0</v>
      </c>
      <c r="F87" s="203">
        <f t="shared" si="31"/>
        <v>0</v>
      </c>
      <c r="G87" s="203">
        <f t="shared" si="31"/>
        <v>0</v>
      </c>
      <c r="H87" s="203">
        <f t="shared" si="31"/>
        <v>0</v>
      </c>
      <c r="I87" s="203">
        <f t="shared" si="31"/>
        <v>0</v>
      </c>
      <c r="J87" s="203">
        <f t="shared" si="31"/>
        <v>0</v>
      </c>
      <c r="K87" s="203">
        <f t="shared" si="31"/>
        <v>0</v>
      </c>
      <c r="L87" s="203">
        <f t="shared" si="31"/>
        <v>0</v>
      </c>
      <c r="M87" s="205"/>
      <c r="N87" s="207">
        <f t="shared" si="31"/>
        <v>0</v>
      </c>
      <c r="O87" s="208">
        <f t="shared" si="31"/>
        <v>0</v>
      </c>
      <c r="P87" s="203">
        <f t="shared" si="31"/>
        <v>0</v>
      </c>
      <c r="Q87" s="203">
        <f t="shared" si="31"/>
        <v>0</v>
      </c>
      <c r="R87" s="203">
        <f t="shared" si="31"/>
        <v>0</v>
      </c>
      <c r="S87" s="203">
        <f t="shared" si="31"/>
        <v>0</v>
      </c>
      <c r="T87" s="203">
        <f t="shared" si="31"/>
        <v>0</v>
      </c>
      <c r="U87" s="203">
        <f t="shared" si="31"/>
        <v>0</v>
      </c>
      <c r="V87" s="203">
        <f t="shared" si="31"/>
        <v>0</v>
      </c>
      <c r="W87" s="203">
        <f t="shared" si="31"/>
        <v>0</v>
      </c>
      <c r="X87" s="203">
        <f t="shared" si="31"/>
        <v>0</v>
      </c>
      <c r="Y87" s="205"/>
      <c r="Z87" s="205">
        <f t="shared" si="31"/>
        <v>0</v>
      </c>
      <c r="AA87" s="206">
        <f t="shared" si="31"/>
        <v>0</v>
      </c>
      <c r="AB87" s="203">
        <f t="shared" si="31"/>
        <v>0</v>
      </c>
      <c r="AC87" s="203">
        <f t="shared" si="31"/>
        <v>0</v>
      </c>
      <c r="AD87" s="203">
        <f t="shared" si="31"/>
        <v>0</v>
      </c>
      <c r="AE87" s="203">
        <f t="shared" si="31"/>
        <v>0</v>
      </c>
      <c r="AF87" s="203">
        <f t="shared" si="31"/>
        <v>0</v>
      </c>
      <c r="AG87" s="203">
        <f t="shared" si="31"/>
        <v>0</v>
      </c>
      <c r="AH87" s="203">
        <f t="shared" si="31"/>
        <v>0</v>
      </c>
      <c r="AI87" s="203">
        <f t="shared" si="31"/>
        <v>0</v>
      </c>
      <c r="AJ87" s="203">
        <f t="shared" si="31"/>
        <v>0</v>
      </c>
      <c r="AK87" s="205"/>
      <c r="AL87" s="207">
        <f t="shared" si="31"/>
        <v>0</v>
      </c>
      <c r="AM87" s="208">
        <f t="shared" si="31"/>
        <v>0</v>
      </c>
      <c r="AN87" s="203">
        <f t="shared" si="31"/>
        <v>0</v>
      </c>
      <c r="AO87" s="203">
        <f t="shared" si="31"/>
        <v>0</v>
      </c>
      <c r="AP87" s="203">
        <f t="shared" si="31"/>
        <v>0</v>
      </c>
      <c r="AQ87" s="203">
        <f t="shared" si="31"/>
        <v>0</v>
      </c>
      <c r="AR87" s="203">
        <f t="shared" si="31"/>
        <v>0</v>
      </c>
      <c r="AS87" s="203">
        <f t="shared" si="31"/>
        <v>0</v>
      </c>
      <c r="AT87" s="203">
        <f t="shared" si="31"/>
        <v>0</v>
      </c>
      <c r="AU87" s="203">
        <f t="shared" si="31"/>
        <v>0</v>
      </c>
      <c r="AV87" s="203">
        <f t="shared" si="31"/>
        <v>0</v>
      </c>
      <c r="AW87" s="205"/>
      <c r="AX87" s="205">
        <f t="shared" si="31"/>
        <v>0</v>
      </c>
      <c r="AY87" s="206">
        <f>COUNTIF(AY$5:AY$65,311)</f>
        <v>0</v>
      </c>
      <c r="AZ87" s="203">
        <f t="shared" si="31"/>
        <v>0</v>
      </c>
      <c r="BA87" s="203">
        <f t="shared" si="31"/>
        <v>0</v>
      </c>
      <c r="BB87" s="203">
        <f t="shared" si="31"/>
        <v>0</v>
      </c>
      <c r="BC87" s="203">
        <f t="shared" si="31"/>
        <v>0</v>
      </c>
      <c r="BD87" s="203">
        <f t="shared" si="31"/>
        <v>0</v>
      </c>
      <c r="BE87" s="203">
        <f t="shared" si="31"/>
        <v>0</v>
      </c>
      <c r="BF87" s="203">
        <f t="shared" si="31"/>
        <v>0</v>
      </c>
      <c r="BG87" s="203">
        <f t="shared" si="31"/>
        <v>0</v>
      </c>
      <c r="BH87" s="203">
        <f t="shared" si="31"/>
        <v>0</v>
      </c>
      <c r="BI87" s="205"/>
      <c r="BJ87" s="207">
        <f t="shared" si="31"/>
        <v>0</v>
      </c>
      <c r="BK87" s="12">
        <f t="shared" si="31"/>
        <v>0</v>
      </c>
      <c r="BL87" s="12">
        <f t="shared" si="31"/>
        <v>0</v>
      </c>
      <c r="BM87" s="12">
        <f t="shared" si="31"/>
        <v>0</v>
      </c>
      <c r="BN87" s="12">
        <f t="shared" si="31"/>
        <v>0</v>
      </c>
      <c r="BO87" s="12">
        <f t="shared" si="31"/>
        <v>0</v>
      </c>
      <c r="BP87" s="12">
        <f t="shared" si="31"/>
        <v>0</v>
      </c>
      <c r="BQ87" s="12">
        <f t="shared" si="31"/>
        <v>0</v>
      </c>
      <c r="BR87" s="12">
        <f t="shared" si="31"/>
        <v>0</v>
      </c>
    </row>
    <row r="88" spans="2:82" ht="20.25" hidden="1" customHeight="1">
      <c r="B88" s="209">
        <v>17</v>
      </c>
      <c r="C88" s="206" t="str">
        <f t="shared" ref="C88:BO93" si="32">IF(C67&gt;1,"ДА","-")</f>
        <v>-</v>
      </c>
      <c r="D88" s="203" t="str">
        <f t="shared" si="32"/>
        <v>-</v>
      </c>
      <c r="E88" s="203" t="str">
        <f t="shared" si="32"/>
        <v>-</v>
      </c>
      <c r="F88" s="203" t="str">
        <f t="shared" si="32"/>
        <v>-</v>
      </c>
      <c r="G88" s="203" t="str">
        <f t="shared" si="32"/>
        <v>-</v>
      </c>
      <c r="H88" s="203" t="str">
        <f t="shared" si="32"/>
        <v>-</v>
      </c>
      <c r="I88" s="204" t="str">
        <f t="shared" si="32"/>
        <v>-</v>
      </c>
      <c r="J88" s="203"/>
      <c r="K88" s="203"/>
      <c r="L88" s="203"/>
      <c r="M88" s="205"/>
      <c r="N88" s="207"/>
      <c r="O88" s="208" t="str">
        <f t="shared" si="32"/>
        <v>-</v>
      </c>
      <c r="P88" s="203" t="str">
        <f t="shared" si="32"/>
        <v>-</v>
      </c>
      <c r="Q88" s="203" t="str">
        <f t="shared" si="32"/>
        <v>-</v>
      </c>
      <c r="R88" s="203" t="str">
        <f t="shared" si="32"/>
        <v>-</v>
      </c>
      <c r="S88" s="203" t="str">
        <f t="shared" si="32"/>
        <v>-</v>
      </c>
      <c r="T88" s="203" t="str">
        <f t="shared" si="32"/>
        <v>-</v>
      </c>
      <c r="U88" s="203" t="str">
        <f t="shared" si="32"/>
        <v>-</v>
      </c>
      <c r="V88" s="203"/>
      <c r="W88" s="203"/>
      <c r="X88" s="203" t="str">
        <f t="shared" si="32"/>
        <v>-</v>
      </c>
      <c r="Y88" s="205"/>
      <c r="Z88" s="205" t="str">
        <f t="shared" ref="Z88:Z105" si="33">IF(Z67&gt;1,"ДА","-")</f>
        <v>-</v>
      </c>
      <c r="AA88" s="206" t="str">
        <f t="shared" si="32"/>
        <v>-</v>
      </c>
      <c r="AB88" s="203" t="str">
        <f t="shared" si="32"/>
        <v>-</v>
      </c>
      <c r="AC88" s="203" t="str">
        <f t="shared" si="32"/>
        <v>-</v>
      </c>
      <c r="AD88" s="203" t="str">
        <f t="shared" si="32"/>
        <v>-</v>
      </c>
      <c r="AE88" s="203" t="str">
        <f t="shared" si="32"/>
        <v>-</v>
      </c>
      <c r="AF88" s="203" t="str">
        <f t="shared" si="32"/>
        <v>-</v>
      </c>
      <c r="AG88" s="203"/>
      <c r="AH88" s="203"/>
      <c r="AI88" s="203"/>
      <c r="AJ88" s="203" t="str">
        <f t="shared" si="32"/>
        <v>-</v>
      </c>
      <c r="AK88" s="205"/>
      <c r="AL88" s="207" t="str">
        <f t="shared" ref="AL88:AL105" si="34">IF(AL67&gt;1,"ДА","-")</f>
        <v>-</v>
      </c>
      <c r="AM88" s="208" t="str">
        <f t="shared" si="32"/>
        <v>-</v>
      </c>
      <c r="AN88" s="203" t="str">
        <f t="shared" si="32"/>
        <v>-</v>
      </c>
      <c r="AO88" s="203" t="str">
        <f t="shared" si="32"/>
        <v>-</v>
      </c>
      <c r="AP88" s="203" t="str">
        <f t="shared" si="32"/>
        <v>-</v>
      </c>
      <c r="AQ88" s="203" t="str">
        <f t="shared" si="32"/>
        <v>-</v>
      </c>
      <c r="AR88" s="203" t="str">
        <f t="shared" si="32"/>
        <v>-</v>
      </c>
      <c r="AS88" s="203" t="str">
        <f t="shared" si="32"/>
        <v>-</v>
      </c>
      <c r="AT88" s="203"/>
      <c r="AU88" s="203"/>
      <c r="AV88" s="203" t="str">
        <f t="shared" si="32"/>
        <v>-</v>
      </c>
      <c r="AW88" s="205"/>
      <c r="AX88" s="205" t="str">
        <f t="shared" ref="AX88:AX105" si="35">IF(AX67&gt;1,"ДА","-")</f>
        <v>-</v>
      </c>
      <c r="AY88" s="206" t="str">
        <f t="shared" si="32"/>
        <v>-</v>
      </c>
      <c r="AZ88" s="203" t="str">
        <f t="shared" si="32"/>
        <v>-</v>
      </c>
      <c r="BA88" s="203" t="str">
        <f t="shared" si="32"/>
        <v>-</v>
      </c>
      <c r="BB88" s="203" t="str">
        <f t="shared" si="32"/>
        <v>-</v>
      </c>
      <c r="BC88" s="203" t="str">
        <f t="shared" si="32"/>
        <v>-</v>
      </c>
      <c r="BD88" s="203" t="str">
        <f t="shared" si="32"/>
        <v>-</v>
      </c>
      <c r="BE88" s="203" t="str">
        <f t="shared" si="32"/>
        <v>-</v>
      </c>
      <c r="BF88" s="203"/>
      <c r="BG88" s="203"/>
      <c r="BH88" s="203" t="str">
        <f t="shared" si="32"/>
        <v>-</v>
      </c>
      <c r="BI88" s="205"/>
      <c r="BJ88" s="207" t="str">
        <f t="shared" ref="BJ88:BJ105" si="36">IF(BJ67&gt;1,"ДА","-")</f>
        <v>-</v>
      </c>
      <c r="BK88" s="12" t="str">
        <f t="shared" si="32"/>
        <v>-</v>
      </c>
      <c r="BL88" s="12" t="str">
        <f t="shared" si="32"/>
        <v>-</v>
      </c>
      <c r="BM88" s="12" t="str">
        <f t="shared" si="32"/>
        <v>-</v>
      </c>
      <c r="BN88" s="12" t="str">
        <f t="shared" si="32"/>
        <v>-</v>
      </c>
      <c r="BO88" s="12" t="str">
        <f t="shared" si="32"/>
        <v>-</v>
      </c>
      <c r="BR88" s="12" t="str">
        <f t="shared" ref="BR88:BR108" si="37">IF(BR$67&gt;1,"ДА","-")</f>
        <v>-</v>
      </c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</row>
    <row r="89" spans="2:82" ht="20.25" hidden="1" customHeight="1">
      <c r="B89" s="209">
        <v>18</v>
      </c>
      <c r="C89" s="206" t="str">
        <f t="shared" si="32"/>
        <v>-</v>
      </c>
      <c r="D89" s="203" t="str">
        <f t="shared" si="32"/>
        <v>-</v>
      </c>
      <c r="E89" s="203" t="str">
        <f t="shared" si="32"/>
        <v>-</v>
      </c>
      <c r="F89" s="203" t="str">
        <f t="shared" si="32"/>
        <v>-</v>
      </c>
      <c r="G89" s="203" t="str">
        <f t="shared" si="32"/>
        <v>-</v>
      </c>
      <c r="H89" s="203" t="str">
        <f t="shared" si="32"/>
        <v>-</v>
      </c>
      <c r="I89" s="204" t="str">
        <f t="shared" si="32"/>
        <v>-</v>
      </c>
      <c r="J89" s="203"/>
      <c r="K89" s="203"/>
      <c r="L89" s="203"/>
      <c r="M89" s="205"/>
      <c r="N89" s="207"/>
      <c r="O89" s="208" t="str">
        <f t="shared" si="32"/>
        <v>-</v>
      </c>
      <c r="P89" s="203" t="str">
        <f t="shared" si="32"/>
        <v>-</v>
      </c>
      <c r="Q89" s="203" t="str">
        <f t="shared" si="32"/>
        <v>-</v>
      </c>
      <c r="R89" s="203" t="str">
        <f t="shared" si="32"/>
        <v>-</v>
      </c>
      <c r="S89" s="203" t="str">
        <f t="shared" si="32"/>
        <v>-</v>
      </c>
      <c r="T89" s="203" t="str">
        <f t="shared" si="32"/>
        <v>-</v>
      </c>
      <c r="U89" s="203" t="str">
        <f t="shared" si="32"/>
        <v>-</v>
      </c>
      <c r="V89" s="203"/>
      <c r="W89" s="203"/>
      <c r="X89" s="203" t="str">
        <f t="shared" si="32"/>
        <v>-</v>
      </c>
      <c r="Y89" s="205"/>
      <c r="Z89" s="205" t="str">
        <f t="shared" si="33"/>
        <v>-</v>
      </c>
      <c r="AA89" s="206" t="str">
        <f t="shared" si="32"/>
        <v>-</v>
      </c>
      <c r="AB89" s="203" t="str">
        <f t="shared" si="32"/>
        <v>-</v>
      </c>
      <c r="AC89" s="203" t="str">
        <f t="shared" si="32"/>
        <v>-</v>
      </c>
      <c r="AD89" s="203" t="str">
        <f t="shared" si="32"/>
        <v>-</v>
      </c>
      <c r="AE89" s="203" t="str">
        <f t="shared" si="32"/>
        <v>-</v>
      </c>
      <c r="AF89" s="203" t="str">
        <f t="shared" si="32"/>
        <v>-</v>
      </c>
      <c r="AG89" s="203"/>
      <c r="AH89" s="203"/>
      <c r="AI89" s="203"/>
      <c r="AJ89" s="203" t="str">
        <f t="shared" si="32"/>
        <v>-</v>
      </c>
      <c r="AK89" s="205"/>
      <c r="AL89" s="207" t="str">
        <f t="shared" si="34"/>
        <v>-</v>
      </c>
      <c r="AM89" s="208" t="str">
        <f t="shared" si="32"/>
        <v>-</v>
      </c>
      <c r="AN89" s="203" t="str">
        <f t="shared" si="32"/>
        <v>-</v>
      </c>
      <c r="AO89" s="203" t="str">
        <f t="shared" si="32"/>
        <v>-</v>
      </c>
      <c r="AP89" s="203" t="str">
        <f t="shared" si="32"/>
        <v>-</v>
      </c>
      <c r="AQ89" s="203" t="str">
        <f t="shared" si="32"/>
        <v>-</v>
      </c>
      <c r="AR89" s="203" t="str">
        <f t="shared" si="32"/>
        <v>-</v>
      </c>
      <c r="AS89" s="203" t="str">
        <f t="shared" si="32"/>
        <v>-</v>
      </c>
      <c r="AT89" s="203"/>
      <c r="AU89" s="203"/>
      <c r="AV89" s="203" t="str">
        <f t="shared" si="32"/>
        <v>-</v>
      </c>
      <c r="AW89" s="205"/>
      <c r="AX89" s="205" t="str">
        <f t="shared" si="35"/>
        <v>-</v>
      </c>
      <c r="AY89" s="206" t="str">
        <f t="shared" si="32"/>
        <v>-</v>
      </c>
      <c r="AZ89" s="203" t="str">
        <f t="shared" si="32"/>
        <v>-</v>
      </c>
      <c r="BA89" s="203" t="str">
        <f t="shared" si="32"/>
        <v>-</v>
      </c>
      <c r="BB89" s="203" t="str">
        <f t="shared" si="32"/>
        <v>-</v>
      </c>
      <c r="BC89" s="203" t="str">
        <f t="shared" si="32"/>
        <v>-</v>
      </c>
      <c r="BD89" s="203" t="str">
        <f t="shared" si="32"/>
        <v>-</v>
      </c>
      <c r="BE89" s="203" t="str">
        <f t="shared" si="32"/>
        <v>-</v>
      </c>
      <c r="BF89" s="203"/>
      <c r="BG89" s="203"/>
      <c r="BH89" s="203" t="str">
        <f t="shared" si="32"/>
        <v>-</v>
      </c>
      <c r="BI89" s="205"/>
      <c r="BJ89" s="207" t="str">
        <f t="shared" si="36"/>
        <v>-</v>
      </c>
      <c r="BK89" s="12" t="str">
        <f t="shared" si="32"/>
        <v>-</v>
      </c>
      <c r="BL89" s="12" t="str">
        <f t="shared" si="32"/>
        <v>-</v>
      </c>
      <c r="BM89" s="12" t="str">
        <f t="shared" si="32"/>
        <v>-</v>
      </c>
      <c r="BN89" s="12" t="str">
        <f t="shared" si="32"/>
        <v>-</v>
      </c>
      <c r="BO89" s="12" t="str">
        <f t="shared" si="32"/>
        <v>-</v>
      </c>
      <c r="BR89" s="12" t="str">
        <f t="shared" si="37"/>
        <v>-</v>
      </c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</row>
    <row r="90" spans="2:82" ht="20.25" hidden="1" customHeight="1">
      <c r="B90" s="209">
        <v>19</v>
      </c>
      <c r="C90" s="206" t="str">
        <f t="shared" si="32"/>
        <v>-</v>
      </c>
      <c r="D90" s="203" t="str">
        <f t="shared" si="32"/>
        <v>-</v>
      </c>
      <c r="E90" s="203" t="str">
        <f t="shared" si="32"/>
        <v>-</v>
      </c>
      <c r="F90" s="203" t="str">
        <f t="shared" si="32"/>
        <v>-</v>
      </c>
      <c r="G90" s="203" t="str">
        <f t="shared" si="32"/>
        <v>-</v>
      </c>
      <c r="H90" s="203" t="str">
        <f t="shared" si="32"/>
        <v>-</v>
      </c>
      <c r="I90" s="204" t="str">
        <f t="shared" si="32"/>
        <v>-</v>
      </c>
      <c r="J90" s="203"/>
      <c r="K90" s="203"/>
      <c r="L90" s="203"/>
      <c r="M90" s="205"/>
      <c r="N90" s="207"/>
      <c r="O90" s="208" t="str">
        <f t="shared" si="32"/>
        <v>-</v>
      </c>
      <c r="P90" s="203" t="str">
        <f t="shared" si="32"/>
        <v>-</v>
      </c>
      <c r="Q90" s="203" t="str">
        <f t="shared" si="32"/>
        <v>-</v>
      </c>
      <c r="R90" s="203" t="str">
        <f t="shared" si="32"/>
        <v>-</v>
      </c>
      <c r="S90" s="203" t="str">
        <f t="shared" si="32"/>
        <v>-</v>
      </c>
      <c r="T90" s="203" t="str">
        <f t="shared" si="32"/>
        <v>-</v>
      </c>
      <c r="U90" s="203" t="str">
        <f t="shared" si="32"/>
        <v>-</v>
      </c>
      <c r="V90" s="203"/>
      <c r="W90" s="203"/>
      <c r="X90" s="203" t="str">
        <f t="shared" si="32"/>
        <v>-</v>
      </c>
      <c r="Y90" s="205"/>
      <c r="Z90" s="205" t="str">
        <f t="shared" si="33"/>
        <v>-</v>
      </c>
      <c r="AA90" s="206" t="str">
        <f t="shared" si="32"/>
        <v>-</v>
      </c>
      <c r="AB90" s="203" t="str">
        <f t="shared" si="32"/>
        <v>-</v>
      </c>
      <c r="AC90" s="203" t="str">
        <f t="shared" si="32"/>
        <v>-</v>
      </c>
      <c r="AD90" s="203" t="str">
        <f t="shared" si="32"/>
        <v>-</v>
      </c>
      <c r="AE90" s="203" t="str">
        <f t="shared" si="32"/>
        <v>-</v>
      </c>
      <c r="AF90" s="203" t="str">
        <f t="shared" si="32"/>
        <v>-</v>
      </c>
      <c r="AG90" s="203"/>
      <c r="AH90" s="203"/>
      <c r="AI90" s="203"/>
      <c r="AJ90" s="203" t="str">
        <f t="shared" si="32"/>
        <v>-</v>
      </c>
      <c r="AK90" s="205"/>
      <c r="AL90" s="207" t="str">
        <f t="shared" si="34"/>
        <v>-</v>
      </c>
      <c r="AM90" s="208" t="str">
        <f t="shared" si="32"/>
        <v>-</v>
      </c>
      <c r="AN90" s="203" t="str">
        <f t="shared" si="32"/>
        <v>-</v>
      </c>
      <c r="AO90" s="203" t="str">
        <f t="shared" si="32"/>
        <v>-</v>
      </c>
      <c r="AP90" s="203" t="str">
        <f t="shared" si="32"/>
        <v>-</v>
      </c>
      <c r="AQ90" s="203" t="str">
        <f t="shared" si="32"/>
        <v>-</v>
      </c>
      <c r="AR90" s="203" t="str">
        <f t="shared" si="32"/>
        <v>-</v>
      </c>
      <c r="AS90" s="203" t="str">
        <f t="shared" si="32"/>
        <v>-</v>
      </c>
      <c r="AT90" s="203"/>
      <c r="AU90" s="203"/>
      <c r="AV90" s="203" t="str">
        <f t="shared" si="32"/>
        <v>-</v>
      </c>
      <c r="AW90" s="205"/>
      <c r="AX90" s="205" t="str">
        <f t="shared" si="35"/>
        <v>-</v>
      </c>
      <c r="AY90" s="206" t="str">
        <f t="shared" si="32"/>
        <v>-</v>
      </c>
      <c r="AZ90" s="203" t="str">
        <f t="shared" si="32"/>
        <v>-</v>
      </c>
      <c r="BA90" s="203" t="str">
        <f t="shared" si="32"/>
        <v>-</v>
      </c>
      <c r="BB90" s="203" t="str">
        <f t="shared" si="32"/>
        <v>-</v>
      </c>
      <c r="BC90" s="203" t="str">
        <f t="shared" si="32"/>
        <v>-</v>
      </c>
      <c r="BD90" s="203" t="str">
        <f t="shared" si="32"/>
        <v>-</v>
      </c>
      <c r="BE90" s="203" t="str">
        <f t="shared" si="32"/>
        <v>-</v>
      </c>
      <c r="BF90" s="203"/>
      <c r="BG90" s="203"/>
      <c r="BH90" s="203" t="str">
        <f t="shared" si="32"/>
        <v>-</v>
      </c>
      <c r="BI90" s="205"/>
      <c r="BJ90" s="207" t="str">
        <f t="shared" si="36"/>
        <v>-</v>
      </c>
      <c r="BK90" s="12" t="str">
        <f t="shared" si="32"/>
        <v>-</v>
      </c>
      <c r="BL90" s="12" t="str">
        <f t="shared" si="32"/>
        <v>-</v>
      </c>
      <c r="BM90" s="12" t="str">
        <f t="shared" si="32"/>
        <v>-</v>
      </c>
      <c r="BN90" s="12" t="str">
        <f t="shared" si="32"/>
        <v>-</v>
      </c>
      <c r="BO90" s="12" t="str">
        <f t="shared" si="32"/>
        <v>-</v>
      </c>
      <c r="BR90" s="12" t="str">
        <f t="shared" si="37"/>
        <v>-</v>
      </c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</row>
    <row r="91" spans="2:82" ht="20.25" hidden="1" customHeight="1">
      <c r="B91" s="209">
        <v>20</v>
      </c>
      <c r="C91" s="206" t="str">
        <f t="shared" si="32"/>
        <v>-</v>
      </c>
      <c r="D91" s="203" t="str">
        <f t="shared" si="32"/>
        <v>-</v>
      </c>
      <c r="E91" s="203" t="str">
        <f t="shared" si="32"/>
        <v>-</v>
      </c>
      <c r="F91" s="203" t="str">
        <f t="shared" si="32"/>
        <v>-</v>
      </c>
      <c r="G91" s="203" t="str">
        <f t="shared" si="32"/>
        <v>-</v>
      </c>
      <c r="H91" s="203" t="str">
        <f t="shared" si="32"/>
        <v>-</v>
      </c>
      <c r="I91" s="204" t="str">
        <f t="shared" si="32"/>
        <v>-</v>
      </c>
      <c r="J91" s="203"/>
      <c r="K91" s="203"/>
      <c r="L91" s="203"/>
      <c r="M91" s="205"/>
      <c r="N91" s="207"/>
      <c r="O91" s="208" t="str">
        <f t="shared" si="32"/>
        <v>-</v>
      </c>
      <c r="P91" s="203" t="str">
        <f t="shared" si="32"/>
        <v>-</v>
      </c>
      <c r="Q91" s="203" t="str">
        <f t="shared" si="32"/>
        <v>-</v>
      </c>
      <c r="R91" s="203" t="str">
        <f t="shared" si="32"/>
        <v>-</v>
      </c>
      <c r="S91" s="203" t="str">
        <f t="shared" si="32"/>
        <v>-</v>
      </c>
      <c r="T91" s="203" t="str">
        <f t="shared" si="32"/>
        <v>-</v>
      </c>
      <c r="U91" s="203" t="str">
        <f t="shared" si="32"/>
        <v>-</v>
      </c>
      <c r="V91" s="203"/>
      <c r="W91" s="203"/>
      <c r="X91" s="203" t="str">
        <f t="shared" si="32"/>
        <v>-</v>
      </c>
      <c r="Y91" s="205"/>
      <c r="Z91" s="205" t="str">
        <f t="shared" si="33"/>
        <v>-</v>
      </c>
      <c r="AA91" s="206" t="str">
        <f t="shared" si="32"/>
        <v>-</v>
      </c>
      <c r="AB91" s="203" t="str">
        <f t="shared" si="32"/>
        <v>-</v>
      </c>
      <c r="AC91" s="203" t="str">
        <f t="shared" si="32"/>
        <v>-</v>
      </c>
      <c r="AD91" s="203" t="str">
        <f t="shared" si="32"/>
        <v>-</v>
      </c>
      <c r="AE91" s="203" t="str">
        <f t="shared" si="32"/>
        <v>-</v>
      </c>
      <c r="AF91" s="203" t="str">
        <f t="shared" si="32"/>
        <v>-</v>
      </c>
      <c r="AG91" s="203"/>
      <c r="AH91" s="203"/>
      <c r="AI91" s="203"/>
      <c r="AJ91" s="203" t="str">
        <f t="shared" si="32"/>
        <v>-</v>
      </c>
      <c r="AK91" s="205"/>
      <c r="AL91" s="207" t="str">
        <f t="shared" si="34"/>
        <v>-</v>
      </c>
      <c r="AM91" s="208" t="str">
        <f t="shared" si="32"/>
        <v>-</v>
      </c>
      <c r="AN91" s="203" t="str">
        <f t="shared" si="32"/>
        <v>-</v>
      </c>
      <c r="AO91" s="203" t="str">
        <f t="shared" si="32"/>
        <v>-</v>
      </c>
      <c r="AP91" s="203" t="str">
        <f t="shared" si="32"/>
        <v>-</v>
      </c>
      <c r="AQ91" s="203" t="str">
        <f t="shared" si="32"/>
        <v>-</v>
      </c>
      <c r="AR91" s="203" t="str">
        <f t="shared" si="32"/>
        <v>-</v>
      </c>
      <c r="AS91" s="203" t="str">
        <f t="shared" si="32"/>
        <v>-</v>
      </c>
      <c r="AT91" s="203"/>
      <c r="AU91" s="203"/>
      <c r="AV91" s="203" t="str">
        <f t="shared" si="32"/>
        <v>-</v>
      </c>
      <c r="AW91" s="205"/>
      <c r="AX91" s="205" t="str">
        <f t="shared" si="35"/>
        <v>-</v>
      </c>
      <c r="AY91" s="206" t="str">
        <f t="shared" si="32"/>
        <v>-</v>
      </c>
      <c r="AZ91" s="203" t="str">
        <f t="shared" si="32"/>
        <v>-</v>
      </c>
      <c r="BA91" s="203" t="str">
        <f t="shared" si="32"/>
        <v>-</v>
      </c>
      <c r="BB91" s="203" t="str">
        <f t="shared" si="32"/>
        <v>-</v>
      </c>
      <c r="BC91" s="203" t="str">
        <f t="shared" si="32"/>
        <v>-</v>
      </c>
      <c r="BD91" s="203" t="str">
        <f t="shared" si="32"/>
        <v>-</v>
      </c>
      <c r="BE91" s="203" t="str">
        <f t="shared" si="32"/>
        <v>-</v>
      </c>
      <c r="BF91" s="203"/>
      <c r="BG91" s="203"/>
      <c r="BH91" s="203" t="str">
        <f t="shared" si="32"/>
        <v>-</v>
      </c>
      <c r="BI91" s="205"/>
      <c r="BJ91" s="207" t="str">
        <f t="shared" si="36"/>
        <v>-</v>
      </c>
      <c r="BK91" s="12" t="str">
        <f t="shared" si="32"/>
        <v>-</v>
      </c>
      <c r="BL91" s="12" t="str">
        <f t="shared" si="32"/>
        <v>-</v>
      </c>
      <c r="BM91" s="12" t="str">
        <f t="shared" si="32"/>
        <v>-</v>
      </c>
      <c r="BN91" s="12" t="str">
        <f t="shared" si="32"/>
        <v>-</v>
      </c>
      <c r="BO91" s="12" t="str">
        <f t="shared" si="32"/>
        <v>-</v>
      </c>
      <c r="BR91" s="12" t="str">
        <f t="shared" si="37"/>
        <v>-</v>
      </c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</row>
    <row r="92" spans="2:82" ht="20.25" hidden="1" customHeight="1">
      <c r="B92" s="209">
        <v>21</v>
      </c>
      <c r="C92" s="206" t="str">
        <f t="shared" si="32"/>
        <v>-</v>
      </c>
      <c r="D92" s="203" t="str">
        <f t="shared" si="32"/>
        <v>-</v>
      </c>
      <c r="E92" s="203" t="str">
        <f t="shared" si="32"/>
        <v>-</v>
      </c>
      <c r="F92" s="203" t="str">
        <f t="shared" si="32"/>
        <v>-</v>
      </c>
      <c r="G92" s="203" t="str">
        <f t="shared" si="32"/>
        <v>-</v>
      </c>
      <c r="H92" s="203" t="str">
        <f t="shared" si="32"/>
        <v>-</v>
      </c>
      <c r="I92" s="204" t="str">
        <f t="shared" si="32"/>
        <v>-</v>
      </c>
      <c r="J92" s="203"/>
      <c r="K92" s="203"/>
      <c r="L92" s="203"/>
      <c r="M92" s="205"/>
      <c r="N92" s="207"/>
      <c r="O92" s="208" t="str">
        <f t="shared" si="32"/>
        <v>-</v>
      </c>
      <c r="P92" s="203" t="str">
        <f t="shared" si="32"/>
        <v>-</v>
      </c>
      <c r="Q92" s="203" t="str">
        <f t="shared" si="32"/>
        <v>-</v>
      </c>
      <c r="R92" s="203" t="str">
        <f t="shared" si="32"/>
        <v>-</v>
      </c>
      <c r="S92" s="203" t="str">
        <f t="shared" si="32"/>
        <v>-</v>
      </c>
      <c r="T92" s="203" t="str">
        <f t="shared" si="32"/>
        <v>-</v>
      </c>
      <c r="U92" s="203" t="str">
        <f t="shared" si="32"/>
        <v>-</v>
      </c>
      <c r="V92" s="203"/>
      <c r="W92" s="203"/>
      <c r="X92" s="203" t="str">
        <f t="shared" si="32"/>
        <v>-</v>
      </c>
      <c r="Y92" s="205"/>
      <c r="Z92" s="205" t="str">
        <f t="shared" si="33"/>
        <v>-</v>
      </c>
      <c r="AA92" s="206" t="str">
        <f t="shared" si="32"/>
        <v>-</v>
      </c>
      <c r="AB92" s="203" t="str">
        <f t="shared" si="32"/>
        <v>-</v>
      </c>
      <c r="AC92" s="203" t="str">
        <f t="shared" si="32"/>
        <v>-</v>
      </c>
      <c r="AD92" s="203" t="str">
        <f t="shared" si="32"/>
        <v>-</v>
      </c>
      <c r="AE92" s="203" t="str">
        <f t="shared" si="32"/>
        <v>-</v>
      </c>
      <c r="AF92" s="203" t="str">
        <f t="shared" si="32"/>
        <v>-</v>
      </c>
      <c r="AG92" s="203"/>
      <c r="AH92" s="203"/>
      <c r="AI92" s="203"/>
      <c r="AJ92" s="203" t="str">
        <f t="shared" si="32"/>
        <v>-</v>
      </c>
      <c r="AK92" s="205"/>
      <c r="AL92" s="207" t="str">
        <f t="shared" si="34"/>
        <v>-</v>
      </c>
      <c r="AM92" s="208" t="str">
        <f t="shared" si="32"/>
        <v>-</v>
      </c>
      <c r="AN92" s="203" t="str">
        <f t="shared" si="32"/>
        <v>-</v>
      </c>
      <c r="AO92" s="203" t="str">
        <f t="shared" si="32"/>
        <v>-</v>
      </c>
      <c r="AP92" s="203" t="str">
        <f t="shared" si="32"/>
        <v>-</v>
      </c>
      <c r="AQ92" s="203" t="str">
        <f t="shared" si="32"/>
        <v>-</v>
      </c>
      <c r="AR92" s="203" t="str">
        <f t="shared" si="32"/>
        <v>-</v>
      </c>
      <c r="AS92" s="203" t="str">
        <f t="shared" si="32"/>
        <v>-</v>
      </c>
      <c r="AT92" s="203"/>
      <c r="AU92" s="203"/>
      <c r="AV92" s="203" t="str">
        <f t="shared" si="32"/>
        <v>-</v>
      </c>
      <c r="AW92" s="205"/>
      <c r="AX92" s="205" t="str">
        <f t="shared" si="35"/>
        <v>-</v>
      </c>
      <c r="AY92" s="206" t="str">
        <f t="shared" si="32"/>
        <v>-</v>
      </c>
      <c r="AZ92" s="203" t="str">
        <f t="shared" si="32"/>
        <v>-</v>
      </c>
      <c r="BA92" s="203" t="str">
        <f t="shared" si="32"/>
        <v>-</v>
      </c>
      <c r="BB92" s="203" t="str">
        <f t="shared" si="32"/>
        <v>-</v>
      </c>
      <c r="BC92" s="203" t="str">
        <f t="shared" si="32"/>
        <v>-</v>
      </c>
      <c r="BD92" s="203" t="str">
        <f t="shared" si="32"/>
        <v>-</v>
      </c>
      <c r="BE92" s="203" t="str">
        <f t="shared" si="32"/>
        <v>-</v>
      </c>
      <c r="BF92" s="203"/>
      <c r="BG92" s="203"/>
      <c r="BH92" s="203" t="str">
        <f t="shared" si="32"/>
        <v>-</v>
      </c>
      <c r="BI92" s="205"/>
      <c r="BJ92" s="207" t="str">
        <f t="shared" si="36"/>
        <v>-</v>
      </c>
      <c r="BK92" s="12" t="str">
        <f t="shared" si="32"/>
        <v>-</v>
      </c>
      <c r="BL92" s="12" t="str">
        <f t="shared" si="32"/>
        <v>-</v>
      </c>
      <c r="BM92" s="12" t="str">
        <f t="shared" si="32"/>
        <v>-</v>
      </c>
      <c r="BN92" s="12" t="str">
        <f t="shared" si="32"/>
        <v>-</v>
      </c>
      <c r="BO92" s="12" t="str">
        <f t="shared" si="32"/>
        <v>-</v>
      </c>
      <c r="BR92" s="12" t="str">
        <f t="shared" si="37"/>
        <v>-</v>
      </c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</row>
    <row r="93" spans="2:82" ht="20.25" hidden="1" customHeight="1">
      <c r="B93" s="209">
        <v>22</v>
      </c>
      <c r="C93" s="206" t="str">
        <f t="shared" si="32"/>
        <v>-</v>
      </c>
      <c r="D93" s="203" t="str">
        <f t="shared" si="32"/>
        <v>-</v>
      </c>
      <c r="E93" s="203" t="str">
        <f t="shared" si="32"/>
        <v>-</v>
      </c>
      <c r="F93" s="203" t="str">
        <f t="shared" si="32"/>
        <v>-</v>
      </c>
      <c r="G93" s="203" t="str">
        <f t="shared" si="32"/>
        <v>-</v>
      </c>
      <c r="H93" s="203" t="str">
        <f t="shared" si="32"/>
        <v>-</v>
      </c>
      <c r="I93" s="204" t="str">
        <f t="shared" si="32"/>
        <v>-</v>
      </c>
      <c r="J93" s="203"/>
      <c r="K93" s="203"/>
      <c r="L93" s="203"/>
      <c r="M93" s="205"/>
      <c r="N93" s="207"/>
      <c r="O93" s="208" t="str">
        <f t="shared" si="32"/>
        <v>-</v>
      </c>
      <c r="P93" s="203" t="str">
        <f t="shared" si="32"/>
        <v>-</v>
      </c>
      <c r="Q93" s="203" t="str">
        <f t="shared" si="32"/>
        <v>-</v>
      </c>
      <c r="R93" s="203" t="str">
        <f t="shared" si="32"/>
        <v>-</v>
      </c>
      <c r="S93" s="203" t="str">
        <f t="shared" si="32"/>
        <v>-</v>
      </c>
      <c r="T93" s="203" t="str">
        <f t="shared" si="32"/>
        <v>-</v>
      </c>
      <c r="U93" s="203" t="str">
        <f t="shared" si="32"/>
        <v>-</v>
      </c>
      <c r="V93" s="203"/>
      <c r="W93" s="203"/>
      <c r="X93" s="203" t="str">
        <f t="shared" si="32"/>
        <v>-</v>
      </c>
      <c r="Y93" s="205"/>
      <c r="Z93" s="205" t="str">
        <f t="shared" si="33"/>
        <v>-</v>
      </c>
      <c r="AA93" s="206" t="str">
        <f t="shared" si="32"/>
        <v>-</v>
      </c>
      <c r="AB93" s="203" t="str">
        <f t="shared" si="32"/>
        <v>-</v>
      </c>
      <c r="AC93" s="203" t="str">
        <f t="shared" si="32"/>
        <v>-</v>
      </c>
      <c r="AD93" s="203" t="str">
        <f t="shared" si="32"/>
        <v>-</v>
      </c>
      <c r="AE93" s="203" t="str">
        <f t="shared" si="32"/>
        <v>-</v>
      </c>
      <c r="AF93" s="203" t="str">
        <f t="shared" si="32"/>
        <v>-</v>
      </c>
      <c r="AG93" s="203"/>
      <c r="AH93" s="203"/>
      <c r="AI93" s="203"/>
      <c r="AJ93" s="203" t="str">
        <f t="shared" si="32"/>
        <v>-</v>
      </c>
      <c r="AK93" s="205"/>
      <c r="AL93" s="207" t="str">
        <f t="shared" si="34"/>
        <v>-</v>
      </c>
      <c r="AM93" s="208" t="str">
        <f t="shared" si="32"/>
        <v>-</v>
      </c>
      <c r="AN93" s="203" t="str">
        <f t="shared" si="32"/>
        <v>-</v>
      </c>
      <c r="AO93" s="203" t="str">
        <f t="shared" si="32"/>
        <v>-</v>
      </c>
      <c r="AP93" s="203" t="str">
        <f t="shared" si="32"/>
        <v>-</v>
      </c>
      <c r="AQ93" s="203" t="str">
        <f t="shared" si="32"/>
        <v>-</v>
      </c>
      <c r="AR93" s="203" t="str">
        <f t="shared" si="32"/>
        <v>-</v>
      </c>
      <c r="AS93" s="203" t="str">
        <f t="shared" si="32"/>
        <v>-</v>
      </c>
      <c r="AT93" s="203"/>
      <c r="AU93" s="203"/>
      <c r="AV93" s="203" t="str">
        <f t="shared" si="32"/>
        <v>-</v>
      </c>
      <c r="AW93" s="205"/>
      <c r="AX93" s="205" t="str">
        <f t="shared" si="35"/>
        <v>-</v>
      </c>
      <c r="AY93" s="206" t="str">
        <f t="shared" si="32"/>
        <v>-</v>
      </c>
      <c r="AZ93" s="203" t="str">
        <f t="shared" si="32"/>
        <v>-</v>
      </c>
      <c r="BA93" s="203" t="str">
        <f t="shared" si="32"/>
        <v>-</v>
      </c>
      <c r="BB93" s="203" t="str">
        <f t="shared" si="32"/>
        <v>-</v>
      </c>
      <c r="BC93" s="203" t="str">
        <f t="shared" si="32"/>
        <v>-</v>
      </c>
      <c r="BD93" s="203" t="str">
        <f t="shared" si="32"/>
        <v>-</v>
      </c>
      <c r="BE93" s="203" t="str">
        <f t="shared" si="32"/>
        <v>-</v>
      </c>
      <c r="BF93" s="203"/>
      <c r="BG93" s="203"/>
      <c r="BH93" s="203" t="str">
        <f t="shared" si="32"/>
        <v>-</v>
      </c>
      <c r="BI93" s="205"/>
      <c r="BJ93" s="207" t="str">
        <f t="shared" si="36"/>
        <v>-</v>
      </c>
      <c r="BK93" s="12" t="str">
        <f t="shared" si="32"/>
        <v>-</v>
      </c>
      <c r="BL93" s="12" t="str">
        <f t="shared" si="32"/>
        <v>-</v>
      </c>
      <c r="BM93" s="12" t="str">
        <f t="shared" ref="BM93:BO93" si="38">IF(BM72&gt;1,"ДА","-")</f>
        <v>-</v>
      </c>
      <c r="BN93" s="12" t="str">
        <f t="shared" si="38"/>
        <v>-</v>
      </c>
      <c r="BO93" s="12" t="str">
        <f t="shared" si="38"/>
        <v>-</v>
      </c>
      <c r="BR93" s="12" t="str">
        <f t="shared" si="37"/>
        <v>-</v>
      </c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</row>
    <row r="94" spans="2:82" ht="20.25" hidden="1" customHeight="1">
      <c r="B94" s="209">
        <v>23</v>
      </c>
      <c r="C94" s="206" t="str">
        <f t="shared" ref="C94:BO99" si="39">IF(C73&gt;1,"ДА","-")</f>
        <v>-</v>
      </c>
      <c r="D94" s="203" t="str">
        <f t="shared" si="39"/>
        <v>-</v>
      </c>
      <c r="E94" s="203" t="str">
        <f t="shared" si="39"/>
        <v>-</v>
      </c>
      <c r="F94" s="203" t="str">
        <f t="shared" si="39"/>
        <v>-</v>
      </c>
      <c r="G94" s="203" t="str">
        <f t="shared" si="39"/>
        <v>-</v>
      </c>
      <c r="H94" s="203" t="str">
        <f t="shared" si="39"/>
        <v>-</v>
      </c>
      <c r="I94" s="204" t="str">
        <f t="shared" si="39"/>
        <v>-</v>
      </c>
      <c r="J94" s="203"/>
      <c r="K94" s="203"/>
      <c r="L94" s="203"/>
      <c r="M94" s="205"/>
      <c r="N94" s="207"/>
      <c r="O94" s="208" t="str">
        <f t="shared" si="39"/>
        <v>-</v>
      </c>
      <c r="P94" s="203" t="str">
        <f t="shared" si="39"/>
        <v>-</v>
      </c>
      <c r="Q94" s="203" t="str">
        <f t="shared" si="39"/>
        <v>-</v>
      </c>
      <c r="R94" s="203" t="str">
        <f t="shared" si="39"/>
        <v>-</v>
      </c>
      <c r="S94" s="203" t="str">
        <f t="shared" si="39"/>
        <v>-</v>
      </c>
      <c r="T94" s="203" t="str">
        <f t="shared" si="39"/>
        <v>-</v>
      </c>
      <c r="U94" s="203" t="str">
        <f t="shared" si="39"/>
        <v>-</v>
      </c>
      <c r="V94" s="203"/>
      <c r="W94" s="203"/>
      <c r="X94" s="203" t="str">
        <f t="shared" si="39"/>
        <v>-</v>
      </c>
      <c r="Y94" s="205"/>
      <c r="Z94" s="205" t="str">
        <f t="shared" si="33"/>
        <v>-</v>
      </c>
      <c r="AA94" s="206" t="str">
        <f t="shared" si="39"/>
        <v>-</v>
      </c>
      <c r="AB94" s="203" t="str">
        <f t="shared" si="39"/>
        <v>-</v>
      </c>
      <c r="AC94" s="203" t="str">
        <f t="shared" si="39"/>
        <v>-</v>
      </c>
      <c r="AD94" s="203" t="str">
        <f t="shared" si="39"/>
        <v>-</v>
      </c>
      <c r="AE94" s="203" t="str">
        <f t="shared" si="39"/>
        <v>-</v>
      </c>
      <c r="AF94" s="203" t="str">
        <f t="shared" si="39"/>
        <v>-</v>
      </c>
      <c r="AG94" s="203"/>
      <c r="AH94" s="203"/>
      <c r="AI94" s="203"/>
      <c r="AJ94" s="203" t="str">
        <f t="shared" si="39"/>
        <v>-</v>
      </c>
      <c r="AK94" s="205"/>
      <c r="AL94" s="207" t="str">
        <f t="shared" si="34"/>
        <v>-</v>
      </c>
      <c r="AM94" s="208" t="str">
        <f t="shared" si="39"/>
        <v>-</v>
      </c>
      <c r="AN94" s="203" t="str">
        <f t="shared" si="39"/>
        <v>-</v>
      </c>
      <c r="AO94" s="203" t="str">
        <f t="shared" si="39"/>
        <v>-</v>
      </c>
      <c r="AP94" s="203" t="str">
        <f t="shared" si="39"/>
        <v>-</v>
      </c>
      <c r="AQ94" s="203" t="str">
        <f t="shared" si="39"/>
        <v>-</v>
      </c>
      <c r="AR94" s="203" t="str">
        <f t="shared" si="39"/>
        <v>-</v>
      </c>
      <c r="AS94" s="203" t="str">
        <f t="shared" si="39"/>
        <v>-</v>
      </c>
      <c r="AT94" s="203"/>
      <c r="AU94" s="203"/>
      <c r="AV94" s="203" t="str">
        <f t="shared" si="39"/>
        <v>-</v>
      </c>
      <c r="AW94" s="205"/>
      <c r="AX94" s="205" t="str">
        <f t="shared" si="35"/>
        <v>-</v>
      </c>
      <c r="AY94" s="206" t="str">
        <f t="shared" si="39"/>
        <v>-</v>
      </c>
      <c r="AZ94" s="203" t="str">
        <f t="shared" si="39"/>
        <v>-</v>
      </c>
      <c r="BA94" s="203" t="str">
        <f t="shared" si="39"/>
        <v>-</v>
      </c>
      <c r="BB94" s="203" t="str">
        <f t="shared" si="39"/>
        <v>-</v>
      </c>
      <c r="BC94" s="203" t="str">
        <f t="shared" si="39"/>
        <v>-</v>
      </c>
      <c r="BD94" s="203" t="str">
        <f t="shared" si="39"/>
        <v>-</v>
      </c>
      <c r="BE94" s="203" t="str">
        <f t="shared" si="39"/>
        <v>-</v>
      </c>
      <c r="BF94" s="203"/>
      <c r="BG94" s="203"/>
      <c r="BH94" s="203" t="str">
        <f t="shared" si="39"/>
        <v>-</v>
      </c>
      <c r="BI94" s="205"/>
      <c r="BJ94" s="207" t="str">
        <f t="shared" si="36"/>
        <v>-</v>
      </c>
      <c r="BK94" s="12" t="str">
        <f t="shared" si="39"/>
        <v>-</v>
      </c>
      <c r="BL94" s="12" t="str">
        <f t="shared" si="39"/>
        <v>-</v>
      </c>
      <c r="BM94" s="12" t="str">
        <f t="shared" si="39"/>
        <v>-</v>
      </c>
      <c r="BN94" s="12" t="str">
        <f t="shared" si="39"/>
        <v>-</v>
      </c>
      <c r="BO94" s="12" t="str">
        <f t="shared" si="39"/>
        <v>-</v>
      </c>
      <c r="BR94" s="12" t="str">
        <f t="shared" si="37"/>
        <v>-</v>
      </c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</row>
    <row r="95" spans="2:82" ht="20.25" hidden="1" customHeight="1">
      <c r="B95" s="209">
        <v>24</v>
      </c>
      <c r="C95" s="206" t="str">
        <f t="shared" si="39"/>
        <v>-</v>
      </c>
      <c r="D95" s="203" t="str">
        <f t="shared" si="39"/>
        <v>-</v>
      </c>
      <c r="E95" s="203" t="str">
        <f t="shared" si="39"/>
        <v>-</v>
      </c>
      <c r="F95" s="203" t="str">
        <f t="shared" si="39"/>
        <v>-</v>
      </c>
      <c r="G95" s="203" t="str">
        <f t="shared" si="39"/>
        <v>-</v>
      </c>
      <c r="H95" s="203" t="str">
        <f t="shared" si="39"/>
        <v>-</v>
      </c>
      <c r="I95" s="204" t="str">
        <f t="shared" si="39"/>
        <v>-</v>
      </c>
      <c r="J95" s="203"/>
      <c r="K95" s="203"/>
      <c r="L95" s="203"/>
      <c r="M95" s="205"/>
      <c r="N95" s="207"/>
      <c r="O95" s="208" t="str">
        <f t="shared" si="39"/>
        <v>-</v>
      </c>
      <c r="P95" s="203" t="str">
        <f t="shared" si="39"/>
        <v>-</v>
      </c>
      <c r="Q95" s="203" t="str">
        <f t="shared" si="39"/>
        <v>-</v>
      </c>
      <c r="R95" s="203" t="str">
        <f t="shared" si="39"/>
        <v>-</v>
      </c>
      <c r="S95" s="203" t="str">
        <f t="shared" si="39"/>
        <v>-</v>
      </c>
      <c r="T95" s="203" t="str">
        <f t="shared" si="39"/>
        <v>-</v>
      </c>
      <c r="U95" s="203" t="str">
        <f t="shared" si="39"/>
        <v>-</v>
      </c>
      <c r="V95" s="203"/>
      <c r="W95" s="203"/>
      <c r="X95" s="203" t="str">
        <f t="shared" si="39"/>
        <v>-</v>
      </c>
      <c r="Y95" s="205"/>
      <c r="Z95" s="205" t="str">
        <f t="shared" si="33"/>
        <v>-</v>
      </c>
      <c r="AA95" s="206" t="str">
        <f t="shared" si="39"/>
        <v>-</v>
      </c>
      <c r="AB95" s="203" t="str">
        <f t="shared" si="39"/>
        <v>-</v>
      </c>
      <c r="AC95" s="203" t="str">
        <f t="shared" si="39"/>
        <v>-</v>
      </c>
      <c r="AD95" s="203" t="str">
        <f t="shared" si="39"/>
        <v>-</v>
      </c>
      <c r="AE95" s="203" t="str">
        <f t="shared" si="39"/>
        <v>-</v>
      </c>
      <c r="AF95" s="203" t="str">
        <f t="shared" si="39"/>
        <v>-</v>
      </c>
      <c r="AG95" s="203"/>
      <c r="AH95" s="203"/>
      <c r="AI95" s="203"/>
      <c r="AJ95" s="203" t="str">
        <f t="shared" si="39"/>
        <v>-</v>
      </c>
      <c r="AK95" s="205"/>
      <c r="AL95" s="207" t="str">
        <f t="shared" si="34"/>
        <v>-</v>
      </c>
      <c r="AM95" s="208" t="str">
        <f t="shared" si="39"/>
        <v>-</v>
      </c>
      <c r="AN95" s="203" t="str">
        <f t="shared" si="39"/>
        <v>-</v>
      </c>
      <c r="AO95" s="203" t="str">
        <f t="shared" si="39"/>
        <v>-</v>
      </c>
      <c r="AP95" s="203" t="str">
        <f t="shared" si="39"/>
        <v>-</v>
      </c>
      <c r="AQ95" s="203" t="str">
        <f t="shared" si="39"/>
        <v>-</v>
      </c>
      <c r="AR95" s="203" t="str">
        <f t="shared" si="39"/>
        <v>-</v>
      </c>
      <c r="AS95" s="203" t="str">
        <f t="shared" si="39"/>
        <v>-</v>
      </c>
      <c r="AT95" s="203"/>
      <c r="AU95" s="203"/>
      <c r="AV95" s="203" t="str">
        <f t="shared" si="39"/>
        <v>-</v>
      </c>
      <c r="AW95" s="205"/>
      <c r="AX95" s="205" t="str">
        <f t="shared" si="35"/>
        <v>-</v>
      </c>
      <c r="AY95" s="206" t="str">
        <f t="shared" si="39"/>
        <v>-</v>
      </c>
      <c r="AZ95" s="203" t="str">
        <f t="shared" si="39"/>
        <v>-</v>
      </c>
      <c r="BA95" s="203" t="str">
        <f t="shared" si="39"/>
        <v>-</v>
      </c>
      <c r="BB95" s="203" t="str">
        <f t="shared" si="39"/>
        <v>-</v>
      </c>
      <c r="BC95" s="203" t="str">
        <f t="shared" si="39"/>
        <v>-</v>
      </c>
      <c r="BD95" s="203" t="str">
        <f t="shared" si="39"/>
        <v>-</v>
      </c>
      <c r="BE95" s="203" t="str">
        <f t="shared" si="39"/>
        <v>-</v>
      </c>
      <c r="BF95" s="203"/>
      <c r="BG95" s="203"/>
      <c r="BH95" s="203" t="str">
        <f t="shared" si="39"/>
        <v>-</v>
      </c>
      <c r="BI95" s="205"/>
      <c r="BJ95" s="207" t="str">
        <f t="shared" si="36"/>
        <v>-</v>
      </c>
      <c r="BK95" s="12" t="str">
        <f t="shared" si="39"/>
        <v>-</v>
      </c>
      <c r="BL95" s="12" t="str">
        <f t="shared" si="39"/>
        <v>-</v>
      </c>
      <c r="BM95" s="12" t="str">
        <f t="shared" si="39"/>
        <v>-</v>
      </c>
      <c r="BN95" s="12" t="str">
        <f t="shared" si="39"/>
        <v>-</v>
      </c>
      <c r="BO95" s="12" t="str">
        <f t="shared" si="39"/>
        <v>-</v>
      </c>
      <c r="BR95" s="12" t="str">
        <f t="shared" si="37"/>
        <v>-</v>
      </c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</row>
    <row r="96" spans="2:82" ht="20.25" hidden="1" customHeight="1">
      <c r="B96" s="209">
        <v>25</v>
      </c>
      <c r="C96" s="206" t="str">
        <f t="shared" si="39"/>
        <v>-</v>
      </c>
      <c r="D96" s="203" t="str">
        <f t="shared" si="39"/>
        <v>-</v>
      </c>
      <c r="E96" s="203" t="str">
        <f t="shared" si="39"/>
        <v>-</v>
      </c>
      <c r="F96" s="203" t="str">
        <f t="shared" si="39"/>
        <v>-</v>
      </c>
      <c r="G96" s="203" t="str">
        <f t="shared" si="39"/>
        <v>-</v>
      </c>
      <c r="H96" s="203" t="str">
        <f t="shared" si="39"/>
        <v>-</v>
      </c>
      <c r="I96" s="204" t="str">
        <f t="shared" si="39"/>
        <v>-</v>
      </c>
      <c r="J96" s="203"/>
      <c r="K96" s="203"/>
      <c r="L96" s="203"/>
      <c r="M96" s="205"/>
      <c r="N96" s="207"/>
      <c r="O96" s="208" t="str">
        <f t="shared" si="39"/>
        <v>-</v>
      </c>
      <c r="P96" s="203" t="str">
        <f t="shared" si="39"/>
        <v>-</v>
      </c>
      <c r="Q96" s="203" t="str">
        <f t="shared" si="39"/>
        <v>-</v>
      </c>
      <c r="R96" s="203" t="str">
        <f t="shared" si="39"/>
        <v>-</v>
      </c>
      <c r="S96" s="203" t="str">
        <f t="shared" si="39"/>
        <v>-</v>
      </c>
      <c r="T96" s="203" t="str">
        <f t="shared" si="39"/>
        <v>-</v>
      </c>
      <c r="U96" s="203" t="str">
        <f t="shared" si="39"/>
        <v>-</v>
      </c>
      <c r="V96" s="203"/>
      <c r="W96" s="203"/>
      <c r="X96" s="203" t="str">
        <f t="shared" si="39"/>
        <v>-</v>
      </c>
      <c r="Y96" s="205"/>
      <c r="Z96" s="205" t="str">
        <f t="shared" si="33"/>
        <v>-</v>
      </c>
      <c r="AA96" s="206" t="str">
        <f t="shared" si="39"/>
        <v>-</v>
      </c>
      <c r="AB96" s="203" t="str">
        <f t="shared" si="39"/>
        <v>-</v>
      </c>
      <c r="AC96" s="203" t="str">
        <f t="shared" si="39"/>
        <v>-</v>
      </c>
      <c r="AD96" s="203" t="str">
        <f t="shared" si="39"/>
        <v>-</v>
      </c>
      <c r="AE96" s="203" t="str">
        <f t="shared" si="39"/>
        <v>-</v>
      </c>
      <c r="AF96" s="203" t="str">
        <f t="shared" si="39"/>
        <v>-</v>
      </c>
      <c r="AG96" s="203"/>
      <c r="AH96" s="203"/>
      <c r="AI96" s="203"/>
      <c r="AJ96" s="203" t="str">
        <f t="shared" si="39"/>
        <v>-</v>
      </c>
      <c r="AK96" s="205"/>
      <c r="AL96" s="207" t="str">
        <f t="shared" si="34"/>
        <v>-</v>
      </c>
      <c r="AM96" s="208" t="str">
        <f t="shared" si="39"/>
        <v>-</v>
      </c>
      <c r="AN96" s="203" t="str">
        <f t="shared" si="39"/>
        <v>-</v>
      </c>
      <c r="AO96" s="203" t="str">
        <f t="shared" si="39"/>
        <v>-</v>
      </c>
      <c r="AP96" s="203" t="str">
        <f t="shared" si="39"/>
        <v>-</v>
      </c>
      <c r="AQ96" s="203" t="str">
        <f t="shared" si="39"/>
        <v>-</v>
      </c>
      <c r="AR96" s="203" t="str">
        <f t="shared" si="39"/>
        <v>-</v>
      </c>
      <c r="AS96" s="203" t="str">
        <f t="shared" si="39"/>
        <v>-</v>
      </c>
      <c r="AT96" s="203"/>
      <c r="AU96" s="203"/>
      <c r="AV96" s="203" t="str">
        <f t="shared" si="39"/>
        <v>-</v>
      </c>
      <c r="AW96" s="205"/>
      <c r="AX96" s="205" t="str">
        <f t="shared" si="35"/>
        <v>-</v>
      </c>
      <c r="AY96" s="206" t="str">
        <f t="shared" si="39"/>
        <v>-</v>
      </c>
      <c r="AZ96" s="203" t="str">
        <f t="shared" si="39"/>
        <v>-</v>
      </c>
      <c r="BA96" s="203" t="str">
        <f t="shared" si="39"/>
        <v>-</v>
      </c>
      <c r="BB96" s="203" t="str">
        <f t="shared" si="39"/>
        <v>-</v>
      </c>
      <c r="BC96" s="203" t="str">
        <f t="shared" si="39"/>
        <v>-</v>
      </c>
      <c r="BD96" s="203" t="str">
        <f t="shared" si="39"/>
        <v>-</v>
      </c>
      <c r="BE96" s="203" t="str">
        <f t="shared" si="39"/>
        <v>-</v>
      </c>
      <c r="BF96" s="203"/>
      <c r="BG96" s="203"/>
      <c r="BH96" s="203" t="str">
        <f t="shared" si="39"/>
        <v>-</v>
      </c>
      <c r="BI96" s="205"/>
      <c r="BJ96" s="207" t="str">
        <f t="shared" si="36"/>
        <v>-</v>
      </c>
      <c r="BK96" s="12" t="str">
        <f t="shared" si="39"/>
        <v>-</v>
      </c>
      <c r="BL96" s="12" t="str">
        <f t="shared" si="39"/>
        <v>-</v>
      </c>
      <c r="BM96" s="12" t="str">
        <f t="shared" si="39"/>
        <v>-</v>
      </c>
      <c r="BN96" s="12" t="str">
        <f t="shared" si="39"/>
        <v>-</v>
      </c>
      <c r="BO96" s="12" t="str">
        <f t="shared" si="39"/>
        <v>-</v>
      </c>
      <c r="BR96" s="12" t="str">
        <f t="shared" si="37"/>
        <v>-</v>
      </c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</row>
    <row r="97" spans="2:82" ht="20.25" hidden="1" customHeight="1">
      <c r="B97" s="209">
        <v>26</v>
      </c>
      <c r="C97" s="206" t="str">
        <f t="shared" si="39"/>
        <v>-</v>
      </c>
      <c r="D97" s="203" t="str">
        <f t="shared" si="39"/>
        <v>-</v>
      </c>
      <c r="E97" s="203" t="str">
        <f t="shared" si="39"/>
        <v>-</v>
      </c>
      <c r="F97" s="203" t="str">
        <f t="shared" si="39"/>
        <v>-</v>
      </c>
      <c r="G97" s="203" t="str">
        <f t="shared" si="39"/>
        <v>-</v>
      </c>
      <c r="H97" s="203" t="str">
        <f t="shared" si="39"/>
        <v>-</v>
      </c>
      <c r="I97" s="204" t="str">
        <f t="shared" si="39"/>
        <v>-</v>
      </c>
      <c r="J97" s="203"/>
      <c r="K97" s="203"/>
      <c r="L97" s="203"/>
      <c r="M97" s="205"/>
      <c r="N97" s="207"/>
      <c r="O97" s="208" t="str">
        <f t="shared" si="39"/>
        <v>-</v>
      </c>
      <c r="P97" s="203" t="str">
        <f t="shared" si="39"/>
        <v>-</v>
      </c>
      <c r="Q97" s="203" t="str">
        <f t="shared" si="39"/>
        <v>-</v>
      </c>
      <c r="R97" s="203" t="str">
        <f t="shared" si="39"/>
        <v>-</v>
      </c>
      <c r="S97" s="203" t="str">
        <f t="shared" si="39"/>
        <v>-</v>
      </c>
      <c r="T97" s="203" t="str">
        <f t="shared" si="39"/>
        <v>-</v>
      </c>
      <c r="U97" s="203" t="str">
        <f t="shared" si="39"/>
        <v>-</v>
      </c>
      <c r="V97" s="203"/>
      <c r="W97" s="203"/>
      <c r="X97" s="203" t="str">
        <f t="shared" si="39"/>
        <v>-</v>
      </c>
      <c r="Y97" s="205"/>
      <c r="Z97" s="205" t="str">
        <f t="shared" si="33"/>
        <v>-</v>
      </c>
      <c r="AA97" s="206" t="str">
        <f t="shared" si="39"/>
        <v>-</v>
      </c>
      <c r="AB97" s="203" t="str">
        <f t="shared" si="39"/>
        <v>-</v>
      </c>
      <c r="AC97" s="203" t="str">
        <f t="shared" si="39"/>
        <v>-</v>
      </c>
      <c r="AD97" s="203" t="str">
        <f t="shared" si="39"/>
        <v>-</v>
      </c>
      <c r="AE97" s="203" t="str">
        <f t="shared" si="39"/>
        <v>-</v>
      </c>
      <c r="AF97" s="203" t="str">
        <f t="shared" si="39"/>
        <v>-</v>
      </c>
      <c r="AG97" s="203"/>
      <c r="AH97" s="203"/>
      <c r="AI97" s="203"/>
      <c r="AJ97" s="203" t="str">
        <f t="shared" si="39"/>
        <v>-</v>
      </c>
      <c r="AK97" s="205"/>
      <c r="AL97" s="207" t="str">
        <f t="shared" si="34"/>
        <v>-</v>
      </c>
      <c r="AM97" s="208" t="str">
        <f t="shared" si="39"/>
        <v>-</v>
      </c>
      <c r="AN97" s="203" t="str">
        <f t="shared" si="39"/>
        <v>-</v>
      </c>
      <c r="AO97" s="203" t="str">
        <f t="shared" si="39"/>
        <v>-</v>
      </c>
      <c r="AP97" s="203" t="str">
        <f t="shared" si="39"/>
        <v>-</v>
      </c>
      <c r="AQ97" s="203" t="str">
        <f t="shared" si="39"/>
        <v>-</v>
      </c>
      <c r="AR97" s="203" t="str">
        <f t="shared" si="39"/>
        <v>-</v>
      </c>
      <c r="AS97" s="203" t="str">
        <f t="shared" si="39"/>
        <v>-</v>
      </c>
      <c r="AT97" s="203"/>
      <c r="AU97" s="203"/>
      <c r="AV97" s="203" t="str">
        <f t="shared" si="39"/>
        <v>-</v>
      </c>
      <c r="AW97" s="205"/>
      <c r="AX97" s="205" t="str">
        <f t="shared" si="35"/>
        <v>-</v>
      </c>
      <c r="AY97" s="206" t="str">
        <f t="shared" si="39"/>
        <v>-</v>
      </c>
      <c r="AZ97" s="203" t="str">
        <f t="shared" si="39"/>
        <v>-</v>
      </c>
      <c r="BA97" s="203" t="str">
        <f t="shared" si="39"/>
        <v>-</v>
      </c>
      <c r="BB97" s="203" t="str">
        <f t="shared" si="39"/>
        <v>-</v>
      </c>
      <c r="BC97" s="203" t="str">
        <f t="shared" si="39"/>
        <v>-</v>
      </c>
      <c r="BD97" s="203" t="str">
        <f t="shared" si="39"/>
        <v>-</v>
      </c>
      <c r="BE97" s="203" t="str">
        <f t="shared" si="39"/>
        <v>-</v>
      </c>
      <c r="BF97" s="203"/>
      <c r="BG97" s="203"/>
      <c r="BH97" s="203" t="str">
        <f t="shared" si="39"/>
        <v>-</v>
      </c>
      <c r="BI97" s="205"/>
      <c r="BJ97" s="207" t="str">
        <f t="shared" si="36"/>
        <v>-</v>
      </c>
      <c r="BK97" s="12" t="str">
        <f t="shared" si="39"/>
        <v>-</v>
      </c>
      <c r="BL97" s="12" t="str">
        <f t="shared" si="39"/>
        <v>-</v>
      </c>
      <c r="BM97" s="12" t="str">
        <f t="shared" si="39"/>
        <v>-</v>
      </c>
      <c r="BN97" s="12" t="str">
        <f t="shared" si="39"/>
        <v>-</v>
      </c>
      <c r="BO97" s="12" t="str">
        <f t="shared" si="39"/>
        <v>-</v>
      </c>
      <c r="BR97" s="12" t="str">
        <f t="shared" si="37"/>
        <v>-</v>
      </c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</row>
    <row r="98" spans="2:82" ht="20.25" hidden="1" customHeight="1">
      <c r="B98" s="209">
        <v>27</v>
      </c>
      <c r="C98" s="206" t="str">
        <f t="shared" si="39"/>
        <v>-</v>
      </c>
      <c r="D98" s="203" t="str">
        <f t="shared" si="39"/>
        <v>-</v>
      </c>
      <c r="E98" s="203" t="str">
        <f t="shared" si="39"/>
        <v>-</v>
      </c>
      <c r="F98" s="203" t="str">
        <f t="shared" si="39"/>
        <v>-</v>
      </c>
      <c r="G98" s="203" t="str">
        <f t="shared" si="39"/>
        <v>-</v>
      </c>
      <c r="H98" s="203" t="str">
        <f t="shared" si="39"/>
        <v>-</v>
      </c>
      <c r="I98" s="204" t="str">
        <f t="shared" si="39"/>
        <v>-</v>
      </c>
      <c r="J98" s="203"/>
      <c r="K98" s="203"/>
      <c r="L98" s="203"/>
      <c r="M98" s="205"/>
      <c r="N98" s="207"/>
      <c r="O98" s="208" t="str">
        <f t="shared" si="39"/>
        <v>-</v>
      </c>
      <c r="P98" s="203" t="str">
        <f t="shared" si="39"/>
        <v>-</v>
      </c>
      <c r="Q98" s="203" t="str">
        <f t="shared" si="39"/>
        <v>-</v>
      </c>
      <c r="R98" s="203" t="str">
        <f t="shared" si="39"/>
        <v>-</v>
      </c>
      <c r="S98" s="203" t="str">
        <f t="shared" si="39"/>
        <v>-</v>
      </c>
      <c r="T98" s="203" t="str">
        <f t="shared" si="39"/>
        <v>-</v>
      </c>
      <c r="U98" s="203" t="str">
        <f t="shared" si="39"/>
        <v>-</v>
      </c>
      <c r="V98" s="203"/>
      <c r="W98" s="203"/>
      <c r="X98" s="203" t="str">
        <f t="shared" si="39"/>
        <v>-</v>
      </c>
      <c r="Y98" s="205"/>
      <c r="Z98" s="205" t="str">
        <f t="shared" si="33"/>
        <v>-</v>
      </c>
      <c r="AA98" s="206" t="str">
        <f t="shared" si="39"/>
        <v>-</v>
      </c>
      <c r="AB98" s="203" t="str">
        <f t="shared" si="39"/>
        <v>-</v>
      </c>
      <c r="AC98" s="203" t="str">
        <f t="shared" si="39"/>
        <v>-</v>
      </c>
      <c r="AD98" s="203" t="str">
        <f t="shared" si="39"/>
        <v>-</v>
      </c>
      <c r="AE98" s="203" t="str">
        <f t="shared" si="39"/>
        <v>-</v>
      </c>
      <c r="AF98" s="203" t="str">
        <f t="shared" si="39"/>
        <v>-</v>
      </c>
      <c r="AG98" s="203"/>
      <c r="AH98" s="203"/>
      <c r="AI98" s="203"/>
      <c r="AJ98" s="203" t="str">
        <f t="shared" si="39"/>
        <v>-</v>
      </c>
      <c r="AK98" s="205"/>
      <c r="AL98" s="207" t="str">
        <f t="shared" si="34"/>
        <v>-</v>
      </c>
      <c r="AM98" s="208" t="str">
        <f t="shared" si="39"/>
        <v>-</v>
      </c>
      <c r="AN98" s="203" t="str">
        <f t="shared" si="39"/>
        <v>-</v>
      </c>
      <c r="AO98" s="203" t="str">
        <f t="shared" si="39"/>
        <v>-</v>
      </c>
      <c r="AP98" s="203" t="str">
        <f t="shared" si="39"/>
        <v>-</v>
      </c>
      <c r="AQ98" s="203" t="str">
        <f t="shared" si="39"/>
        <v>-</v>
      </c>
      <c r="AR98" s="203" t="str">
        <f t="shared" si="39"/>
        <v>-</v>
      </c>
      <c r="AS98" s="203" t="str">
        <f t="shared" si="39"/>
        <v>-</v>
      </c>
      <c r="AT98" s="203"/>
      <c r="AU98" s="203"/>
      <c r="AV98" s="203" t="str">
        <f t="shared" si="39"/>
        <v>-</v>
      </c>
      <c r="AW98" s="205"/>
      <c r="AX98" s="205" t="str">
        <f t="shared" si="35"/>
        <v>-</v>
      </c>
      <c r="AY98" s="206" t="str">
        <f t="shared" si="39"/>
        <v>-</v>
      </c>
      <c r="AZ98" s="203" t="str">
        <f t="shared" si="39"/>
        <v>-</v>
      </c>
      <c r="BA98" s="203" t="str">
        <f t="shared" si="39"/>
        <v>-</v>
      </c>
      <c r="BB98" s="203" t="str">
        <f t="shared" si="39"/>
        <v>-</v>
      </c>
      <c r="BC98" s="203" t="str">
        <f t="shared" si="39"/>
        <v>-</v>
      </c>
      <c r="BD98" s="203" t="str">
        <f t="shared" si="39"/>
        <v>-</v>
      </c>
      <c r="BE98" s="203" t="str">
        <f t="shared" si="39"/>
        <v>-</v>
      </c>
      <c r="BF98" s="203"/>
      <c r="BG98" s="203"/>
      <c r="BH98" s="203" t="str">
        <f t="shared" si="39"/>
        <v>-</v>
      </c>
      <c r="BI98" s="205"/>
      <c r="BJ98" s="207" t="str">
        <f t="shared" si="36"/>
        <v>-</v>
      </c>
      <c r="BK98" s="12" t="str">
        <f t="shared" si="39"/>
        <v>-</v>
      </c>
      <c r="BL98" s="12" t="str">
        <f t="shared" si="39"/>
        <v>-</v>
      </c>
      <c r="BM98" s="12" t="str">
        <f t="shared" si="39"/>
        <v>-</v>
      </c>
      <c r="BN98" s="12" t="str">
        <f t="shared" si="39"/>
        <v>-</v>
      </c>
      <c r="BO98" s="12" t="str">
        <f t="shared" si="39"/>
        <v>-</v>
      </c>
      <c r="BR98" s="12" t="str">
        <f t="shared" si="37"/>
        <v>-</v>
      </c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</row>
    <row r="99" spans="2:82" ht="20.25" hidden="1" customHeight="1">
      <c r="B99" s="209">
        <v>28</v>
      </c>
      <c r="C99" s="206" t="str">
        <f t="shared" si="39"/>
        <v>-</v>
      </c>
      <c r="D99" s="203" t="str">
        <f t="shared" si="39"/>
        <v>-</v>
      </c>
      <c r="E99" s="203" t="str">
        <f t="shared" si="39"/>
        <v>-</v>
      </c>
      <c r="F99" s="203" t="str">
        <f t="shared" si="39"/>
        <v>-</v>
      </c>
      <c r="G99" s="203" t="str">
        <f t="shared" si="39"/>
        <v>-</v>
      </c>
      <c r="H99" s="203" t="str">
        <f t="shared" si="39"/>
        <v>-</v>
      </c>
      <c r="I99" s="204" t="str">
        <f t="shared" si="39"/>
        <v>-</v>
      </c>
      <c r="J99" s="203"/>
      <c r="K99" s="203"/>
      <c r="L99" s="203"/>
      <c r="M99" s="205"/>
      <c r="N99" s="207"/>
      <c r="O99" s="208" t="str">
        <f t="shared" si="39"/>
        <v>-</v>
      </c>
      <c r="P99" s="203" t="str">
        <f t="shared" si="39"/>
        <v>-</v>
      </c>
      <c r="Q99" s="203" t="str">
        <f t="shared" si="39"/>
        <v>-</v>
      </c>
      <c r="R99" s="203" t="str">
        <f t="shared" si="39"/>
        <v>-</v>
      </c>
      <c r="S99" s="203" t="str">
        <f t="shared" si="39"/>
        <v>-</v>
      </c>
      <c r="T99" s="203" t="str">
        <f t="shared" si="39"/>
        <v>-</v>
      </c>
      <c r="U99" s="203" t="str">
        <f t="shared" si="39"/>
        <v>-</v>
      </c>
      <c r="V99" s="203"/>
      <c r="W99" s="203"/>
      <c r="X99" s="203" t="str">
        <f t="shared" si="39"/>
        <v>-</v>
      </c>
      <c r="Y99" s="205"/>
      <c r="Z99" s="205" t="str">
        <f t="shared" si="33"/>
        <v>-</v>
      </c>
      <c r="AA99" s="206" t="str">
        <f t="shared" si="39"/>
        <v>-</v>
      </c>
      <c r="AB99" s="203" t="str">
        <f t="shared" si="39"/>
        <v>-</v>
      </c>
      <c r="AC99" s="203" t="str">
        <f t="shared" si="39"/>
        <v>-</v>
      </c>
      <c r="AD99" s="203" t="str">
        <f t="shared" si="39"/>
        <v>-</v>
      </c>
      <c r="AE99" s="203" t="str">
        <f t="shared" si="39"/>
        <v>-</v>
      </c>
      <c r="AF99" s="203" t="str">
        <f t="shared" si="39"/>
        <v>-</v>
      </c>
      <c r="AG99" s="203"/>
      <c r="AH99" s="203"/>
      <c r="AI99" s="203"/>
      <c r="AJ99" s="203" t="str">
        <f t="shared" si="39"/>
        <v>-</v>
      </c>
      <c r="AK99" s="205"/>
      <c r="AL99" s="207" t="str">
        <f t="shared" si="34"/>
        <v>-</v>
      </c>
      <c r="AM99" s="208" t="str">
        <f t="shared" si="39"/>
        <v>-</v>
      </c>
      <c r="AN99" s="203" t="str">
        <f t="shared" si="39"/>
        <v>-</v>
      </c>
      <c r="AO99" s="203" t="str">
        <f t="shared" si="39"/>
        <v>-</v>
      </c>
      <c r="AP99" s="203" t="str">
        <f t="shared" si="39"/>
        <v>-</v>
      </c>
      <c r="AQ99" s="203" t="str">
        <f t="shared" si="39"/>
        <v>-</v>
      </c>
      <c r="AR99" s="203" t="str">
        <f t="shared" si="39"/>
        <v>-</v>
      </c>
      <c r="AS99" s="203" t="str">
        <f t="shared" si="39"/>
        <v>-</v>
      </c>
      <c r="AT99" s="203"/>
      <c r="AU99" s="203"/>
      <c r="AV99" s="203" t="str">
        <f t="shared" si="39"/>
        <v>-</v>
      </c>
      <c r="AW99" s="205"/>
      <c r="AX99" s="205" t="str">
        <f t="shared" si="35"/>
        <v>-</v>
      </c>
      <c r="AY99" s="206" t="str">
        <f t="shared" si="39"/>
        <v>-</v>
      </c>
      <c r="AZ99" s="203" t="str">
        <f t="shared" si="39"/>
        <v>-</v>
      </c>
      <c r="BA99" s="203" t="str">
        <f t="shared" si="39"/>
        <v>-</v>
      </c>
      <c r="BB99" s="203" t="str">
        <f t="shared" si="39"/>
        <v>-</v>
      </c>
      <c r="BC99" s="203" t="str">
        <f t="shared" si="39"/>
        <v>-</v>
      </c>
      <c r="BD99" s="203" t="str">
        <f t="shared" si="39"/>
        <v>-</v>
      </c>
      <c r="BE99" s="203" t="str">
        <f t="shared" si="39"/>
        <v>-</v>
      </c>
      <c r="BF99" s="203"/>
      <c r="BG99" s="203"/>
      <c r="BH99" s="203" t="str">
        <f t="shared" si="39"/>
        <v>-</v>
      </c>
      <c r="BI99" s="205"/>
      <c r="BJ99" s="207" t="str">
        <f t="shared" si="36"/>
        <v>-</v>
      </c>
      <c r="BK99" s="12" t="str">
        <f t="shared" si="39"/>
        <v>-</v>
      </c>
      <c r="BL99" s="12" t="str">
        <f t="shared" si="39"/>
        <v>-</v>
      </c>
      <c r="BM99" s="12" t="str">
        <f t="shared" ref="BM99:BO99" si="40">IF(BM78&gt;1,"ДА","-")</f>
        <v>-</v>
      </c>
      <c r="BN99" s="12" t="str">
        <f t="shared" si="40"/>
        <v>-</v>
      </c>
      <c r="BO99" s="12" t="str">
        <f t="shared" si="40"/>
        <v>-</v>
      </c>
      <c r="BR99" s="12" t="str">
        <f t="shared" si="37"/>
        <v>-</v>
      </c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</row>
    <row r="100" spans="2:82" ht="20.25" hidden="1" customHeight="1">
      <c r="B100" s="209">
        <v>29</v>
      </c>
      <c r="C100" s="206" t="str">
        <f t="shared" ref="C100:BO105" si="41">IF(C79&gt;1,"ДА","-")</f>
        <v>-</v>
      </c>
      <c r="D100" s="203" t="str">
        <f t="shared" si="41"/>
        <v>-</v>
      </c>
      <c r="E100" s="203" t="str">
        <f t="shared" si="41"/>
        <v>-</v>
      </c>
      <c r="F100" s="203" t="str">
        <f t="shared" si="41"/>
        <v>-</v>
      </c>
      <c r="G100" s="203" t="str">
        <f t="shared" si="41"/>
        <v>-</v>
      </c>
      <c r="H100" s="203" t="str">
        <f t="shared" si="41"/>
        <v>-</v>
      </c>
      <c r="I100" s="204" t="str">
        <f t="shared" si="41"/>
        <v>-</v>
      </c>
      <c r="J100" s="203"/>
      <c r="K100" s="203"/>
      <c r="L100" s="203"/>
      <c r="M100" s="205"/>
      <c r="N100" s="207"/>
      <c r="O100" s="208" t="str">
        <f t="shared" si="41"/>
        <v>-</v>
      </c>
      <c r="P100" s="203" t="str">
        <f t="shared" si="41"/>
        <v>-</v>
      </c>
      <c r="Q100" s="203" t="str">
        <f t="shared" si="41"/>
        <v>-</v>
      </c>
      <c r="R100" s="203" t="str">
        <f t="shared" si="41"/>
        <v>-</v>
      </c>
      <c r="S100" s="203" t="str">
        <f t="shared" si="41"/>
        <v>-</v>
      </c>
      <c r="T100" s="203" t="str">
        <f t="shared" si="41"/>
        <v>-</v>
      </c>
      <c r="U100" s="203" t="str">
        <f t="shared" si="41"/>
        <v>-</v>
      </c>
      <c r="V100" s="203"/>
      <c r="W100" s="203"/>
      <c r="X100" s="203" t="str">
        <f t="shared" si="41"/>
        <v>-</v>
      </c>
      <c r="Y100" s="205"/>
      <c r="Z100" s="205" t="str">
        <f t="shared" si="33"/>
        <v>-</v>
      </c>
      <c r="AA100" s="206" t="str">
        <f t="shared" si="41"/>
        <v>-</v>
      </c>
      <c r="AB100" s="203" t="str">
        <f t="shared" si="41"/>
        <v>-</v>
      </c>
      <c r="AC100" s="203" t="str">
        <f t="shared" si="41"/>
        <v>-</v>
      </c>
      <c r="AD100" s="203" t="str">
        <f t="shared" si="41"/>
        <v>-</v>
      </c>
      <c r="AE100" s="203" t="str">
        <f t="shared" si="41"/>
        <v>-</v>
      </c>
      <c r="AF100" s="203" t="str">
        <f t="shared" si="41"/>
        <v>-</v>
      </c>
      <c r="AG100" s="203"/>
      <c r="AH100" s="203"/>
      <c r="AI100" s="203"/>
      <c r="AJ100" s="203" t="str">
        <f t="shared" si="41"/>
        <v>-</v>
      </c>
      <c r="AK100" s="205"/>
      <c r="AL100" s="207" t="str">
        <f t="shared" si="34"/>
        <v>-</v>
      </c>
      <c r="AM100" s="208" t="str">
        <f t="shared" si="41"/>
        <v>-</v>
      </c>
      <c r="AN100" s="203" t="str">
        <f t="shared" si="41"/>
        <v>-</v>
      </c>
      <c r="AO100" s="203" t="str">
        <f t="shared" si="41"/>
        <v>-</v>
      </c>
      <c r="AP100" s="203" t="str">
        <f t="shared" si="41"/>
        <v>-</v>
      </c>
      <c r="AQ100" s="203" t="str">
        <f t="shared" si="41"/>
        <v>-</v>
      </c>
      <c r="AR100" s="203" t="str">
        <f t="shared" si="41"/>
        <v>-</v>
      </c>
      <c r="AS100" s="203" t="str">
        <f t="shared" si="41"/>
        <v>-</v>
      </c>
      <c r="AT100" s="203"/>
      <c r="AU100" s="203"/>
      <c r="AV100" s="203" t="str">
        <f t="shared" si="41"/>
        <v>-</v>
      </c>
      <c r="AW100" s="205"/>
      <c r="AX100" s="205" t="str">
        <f t="shared" si="35"/>
        <v>-</v>
      </c>
      <c r="AY100" s="206" t="str">
        <f t="shared" si="41"/>
        <v>-</v>
      </c>
      <c r="AZ100" s="203" t="str">
        <f t="shared" si="41"/>
        <v>-</v>
      </c>
      <c r="BA100" s="203" t="str">
        <f t="shared" si="41"/>
        <v>-</v>
      </c>
      <c r="BB100" s="203" t="str">
        <f t="shared" si="41"/>
        <v>-</v>
      </c>
      <c r="BC100" s="203" t="str">
        <f t="shared" si="41"/>
        <v>-</v>
      </c>
      <c r="BD100" s="203" t="str">
        <f t="shared" si="41"/>
        <v>-</v>
      </c>
      <c r="BE100" s="203" t="str">
        <f t="shared" si="41"/>
        <v>-</v>
      </c>
      <c r="BF100" s="203"/>
      <c r="BG100" s="203"/>
      <c r="BH100" s="203" t="str">
        <f t="shared" si="41"/>
        <v>-</v>
      </c>
      <c r="BI100" s="205"/>
      <c r="BJ100" s="207" t="str">
        <f t="shared" si="36"/>
        <v>-</v>
      </c>
      <c r="BK100" s="12" t="str">
        <f t="shared" si="41"/>
        <v>-</v>
      </c>
      <c r="BL100" s="12" t="str">
        <f t="shared" si="41"/>
        <v>-</v>
      </c>
      <c r="BM100" s="12" t="str">
        <f t="shared" si="41"/>
        <v>-</v>
      </c>
      <c r="BN100" s="12" t="str">
        <f t="shared" si="41"/>
        <v>-</v>
      </c>
      <c r="BO100" s="12" t="str">
        <f t="shared" si="41"/>
        <v>-</v>
      </c>
      <c r="BR100" s="12" t="str">
        <f t="shared" si="37"/>
        <v>-</v>
      </c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</row>
    <row r="101" spans="2:82" ht="20.25" hidden="1" customHeight="1">
      <c r="B101" s="209">
        <v>31</v>
      </c>
      <c r="C101" s="206" t="str">
        <f t="shared" si="41"/>
        <v>-</v>
      </c>
      <c r="D101" s="203" t="str">
        <f t="shared" si="41"/>
        <v>-</v>
      </c>
      <c r="E101" s="203" t="str">
        <f t="shared" si="41"/>
        <v>-</v>
      </c>
      <c r="F101" s="203" t="str">
        <f t="shared" si="41"/>
        <v>-</v>
      </c>
      <c r="G101" s="203" t="str">
        <f t="shared" si="41"/>
        <v>-</v>
      </c>
      <c r="H101" s="203" t="str">
        <f t="shared" si="41"/>
        <v>-</v>
      </c>
      <c r="I101" s="204" t="str">
        <f t="shared" si="41"/>
        <v>-</v>
      </c>
      <c r="J101" s="203"/>
      <c r="K101" s="203"/>
      <c r="L101" s="203"/>
      <c r="M101" s="205"/>
      <c r="N101" s="207"/>
      <c r="O101" s="208" t="str">
        <f t="shared" si="41"/>
        <v>-</v>
      </c>
      <c r="P101" s="203" t="str">
        <f t="shared" si="41"/>
        <v>-</v>
      </c>
      <c r="Q101" s="203" t="str">
        <f t="shared" si="41"/>
        <v>-</v>
      </c>
      <c r="R101" s="203" t="str">
        <f t="shared" si="41"/>
        <v>-</v>
      </c>
      <c r="S101" s="203" t="str">
        <f t="shared" si="41"/>
        <v>-</v>
      </c>
      <c r="T101" s="203" t="str">
        <f t="shared" si="41"/>
        <v>-</v>
      </c>
      <c r="U101" s="203" t="str">
        <f t="shared" si="41"/>
        <v>-</v>
      </c>
      <c r="V101" s="203"/>
      <c r="W101" s="203"/>
      <c r="X101" s="203" t="str">
        <f t="shared" si="41"/>
        <v>-</v>
      </c>
      <c r="Y101" s="205"/>
      <c r="Z101" s="205" t="str">
        <f t="shared" si="33"/>
        <v>-</v>
      </c>
      <c r="AA101" s="206" t="str">
        <f t="shared" si="41"/>
        <v>-</v>
      </c>
      <c r="AB101" s="203" t="str">
        <f t="shared" si="41"/>
        <v>-</v>
      </c>
      <c r="AC101" s="203" t="str">
        <f t="shared" si="41"/>
        <v>-</v>
      </c>
      <c r="AD101" s="203" t="str">
        <f t="shared" si="41"/>
        <v>-</v>
      </c>
      <c r="AE101" s="203" t="str">
        <f t="shared" si="41"/>
        <v>-</v>
      </c>
      <c r="AF101" s="203" t="str">
        <f t="shared" si="41"/>
        <v>-</v>
      </c>
      <c r="AG101" s="203"/>
      <c r="AH101" s="203"/>
      <c r="AI101" s="203"/>
      <c r="AJ101" s="203" t="str">
        <f t="shared" si="41"/>
        <v>-</v>
      </c>
      <c r="AK101" s="205"/>
      <c r="AL101" s="207" t="str">
        <f t="shared" si="34"/>
        <v>-</v>
      </c>
      <c r="AM101" s="208" t="str">
        <f t="shared" si="41"/>
        <v>-</v>
      </c>
      <c r="AN101" s="203" t="str">
        <f t="shared" si="41"/>
        <v>-</v>
      </c>
      <c r="AO101" s="203" t="str">
        <f t="shared" si="41"/>
        <v>-</v>
      </c>
      <c r="AP101" s="203" t="str">
        <f t="shared" si="41"/>
        <v>-</v>
      </c>
      <c r="AQ101" s="203" t="str">
        <f t="shared" si="41"/>
        <v>-</v>
      </c>
      <c r="AR101" s="203" t="str">
        <f t="shared" si="41"/>
        <v>-</v>
      </c>
      <c r="AS101" s="203" t="str">
        <f t="shared" si="41"/>
        <v>-</v>
      </c>
      <c r="AT101" s="203"/>
      <c r="AU101" s="203"/>
      <c r="AV101" s="203" t="str">
        <f t="shared" si="41"/>
        <v>-</v>
      </c>
      <c r="AW101" s="205"/>
      <c r="AX101" s="205" t="str">
        <f t="shared" si="35"/>
        <v>-</v>
      </c>
      <c r="AY101" s="206" t="str">
        <f t="shared" si="41"/>
        <v>-</v>
      </c>
      <c r="AZ101" s="203" t="str">
        <f t="shared" si="41"/>
        <v>-</v>
      </c>
      <c r="BA101" s="203" t="str">
        <f t="shared" si="41"/>
        <v>-</v>
      </c>
      <c r="BB101" s="203" t="str">
        <f t="shared" si="41"/>
        <v>-</v>
      </c>
      <c r="BC101" s="203" t="str">
        <f t="shared" si="41"/>
        <v>-</v>
      </c>
      <c r="BD101" s="203" t="str">
        <f t="shared" si="41"/>
        <v>-</v>
      </c>
      <c r="BE101" s="203" t="str">
        <f t="shared" si="41"/>
        <v>-</v>
      </c>
      <c r="BF101" s="203"/>
      <c r="BG101" s="203"/>
      <c r="BH101" s="203" t="str">
        <f t="shared" si="41"/>
        <v>-</v>
      </c>
      <c r="BI101" s="205"/>
      <c r="BJ101" s="207" t="str">
        <f t="shared" si="36"/>
        <v>-</v>
      </c>
      <c r="BK101" s="12" t="str">
        <f t="shared" si="41"/>
        <v>-</v>
      </c>
      <c r="BL101" s="12" t="str">
        <f t="shared" si="41"/>
        <v>-</v>
      </c>
      <c r="BM101" s="12" t="str">
        <f t="shared" si="41"/>
        <v>-</v>
      </c>
      <c r="BN101" s="12" t="str">
        <f t="shared" si="41"/>
        <v>-</v>
      </c>
      <c r="BO101" s="12" t="str">
        <f t="shared" si="41"/>
        <v>-</v>
      </c>
      <c r="BR101" s="12" t="str">
        <f t="shared" si="37"/>
        <v>-</v>
      </c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</row>
    <row r="102" spans="2:82" ht="20.25" hidden="1" customHeight="1">
      <c r="B102" s="209">
        <v>32</v>
      </c>
      <c r="C102" s="206" t="str">
        <f t="shared" si="41"/>
        <v>-</v>
      </c>
      <c r="D102" s="203" t="str">
        <f t="shared" si="41"/>
        <v>-</v>
      </c>
      <c r="E102" s="203" t="str">
        <f t="shared" si="41"/>
        <v>-</v>
      </c>
      <c r="F102" s="203" t="str">
        <f t="shared" si="41"/>
        <v>-</v>
      </c>
      <c r="G102" s="203" t="str">
        <f t="shared" si="41"/>
        <v>-</v>
      </c>
      <c r="H102" s="203" t="str">
        <f t="shared" si="41"/>
        <v>-</v>
      </c>
      <c r="I102" s="204" t="str">
        <f t="shared" si="41"/>
        <v>-</v>
      </c>
      <c r="J102" s="203"/>
      <c r="K102" s="203"/>
      <c r="L102" s="203"/>
      <c r="M102" s="205"/>
      <c r="N102" s="207"/>
      <c r="O102" s="208" t="str">
        <f t="shared" si="41"/>
        <v>-</v>
      </c>
      <c r="P102" s="203" t="str">
        <f t="shared" si="41"/>
        <v>-</v>
      </c>
      <c r="Q102" s="203" t="str">
        <f t="shared" si="41"/>
        <v>-</v>
      </c>
      <c r="R102" s="203" t="str">
        <f t="shared" si="41"/>
        <v>-</v>
      </c>
      <c r="S102" s="203" t="str">
        <f t="shared" si="41"/>
        <v>-</v>
      </c>
      <c r="T102" s="203" t="str">
        <f t="shared" si="41"/>
        <v>-</v>
      </c>
      <c r="U102" s="203" t="str">
        <f t="shared" si="41"/>
        <v>-</v>
      </c>
      <c r="V102" s="203"/>
      <c r="W102" s="203"/>
      <c r="X102" s="203" t="str">
        <f t="shared" si="41"/>
        <v>-</v>
      </c>
      <c r="Y102" s="205"/>
      <c r="Z102" s="205" t="str">
        <f t="shared" si="33"/>
        <v>-</v>
      </c>
      <c r="AA102" s="206" t="str">
        <f t="shared" si="41"/>
        <v>-</v>
      </c>
      <c r="AB102" s="203" t="str">
        <f t="shared" si="41"/>
        <v>-</v>
      </c>
      <c r="AC102" s="203" t="str">
        <f t="shared" si="41"/>
        <v>-</v>
      </c>
      <c r="AD102" s="203" t="str">
        <f t="shared" si="41"/>
        <v>-</v>
      </c>
      <c r="AE102" s="203" t="str">
        <f t="shared" si="41"/>
        <v>-</v>
      </c>
      <c r="AF102" s="203" t="str">
        <f t="shared" si="41"/>
        <v>-</v>
      </c>
      <c r="AG102" s="203"/>
      <c r="AH102" s="203"/>
      <c r="AI102" s="203"/>
      <c r="AJ102" s="203" t="str">
        <f t="shared" si="41"/>
        <v>-</v>
      </c>
      <c r="AK102" s="205"/>
      <c r="AL102" s="207" t="str">
        <f t="shared" si="34"/>
        <v>-</v>
      </c>
      <c r="AM102" s="208" t="str">
        <f t="shared" si="41"/>
        <v>-</v>
      </c>
      <c r="AN102" s="203" t="str">
        <f t="shared" si="41"/>
        <v>-</v>
      </c>
      <c r="AO102" s="203" t="str">
        <f t="shared" si="41"/>
        <v>-</v>
      </c>
      <c r="AP102" s="203" t="str">
        <f t="shared" si="41"/>
        <v>-</v>
      </c>
      <c r="AQ102" s="203" t="str">
        <f t="shared" si="41"/>
        <v>-</v>
      </c>
      <c r="AR102" s="203" t="str">
        <f t="shared" si="41"/>
        <v>-</v>
      </c>
      <c r="AS102" s="203" t="str">
        <f t="shared" si="41"/>
        <v>-</v>
      </c>
      <c r="AT102" s="203"/>
      <c r="AU102" s="203"/>
      <c r="AV102" s="203" t="str">
        <f t="shared" si="41"/>
        <v>-</v>
      </c>
      <c r="AW102" s="205"/>
      <c r="AX102" s="205" t="str">
        <f t="shared" si="35"/>
        <v>-</v>
      </c>
      <c r="AY102" s="206" t="str">
        <f t="shared" si="41"/>
        <v>-</v>
      </c>
      <c r="AZ102" s="203" t="str">
        <f t="shared" si="41"/>
        <v>-</v>
      </c>
      <c r="BA102" s="203" t="str">
        <f t="shared" si="41"/>
        <v>-</v>
      </c>
      <c r="BB102" s="203" t="str">
        <f t="shared" si="41"/>
        <v>-</v>
      </c>
      <c r="BC102" s="203" t="str">
        <f t="shared" si="41"/>
        <v>-</v>
      </c>
      <c r="BD102" s="203" t="str">
        <f t="shared" si="41"/>
        <v>-</v>
      </c>
      <c r="BE102" s="203" t="str">
        <f t="shared" si="41"/>
        <v>-</v>
      </c>
      <c r="BF102" s="203"/>
      <c r="BG102" s="203"/>
      <c r="BH102" s="203" t="str">
        <f t="shared" si="41"/>
        <v>-</v>
      </c>
      <c r="BI102" s="205"/>
      <c r="BJ102" s="207" t="str">
        <f t="shared" si="36"/>
        <v>-</v>
      </c>
      <c r="BK102" s="12" t="str">
        <f t="shared" si="41"/>
        <v>-</v>
      </c>
      <c r="BL102" s="12" t="str">
        <f t="shared" si="41"/>
        <v>-</v>
      </c>
      <c r="BM102" s="12" t="str">
        <f t="shared" si="41"/>
        <v>-</v>
      </c>
      <c r="BN102" s="12" t="str">
        <f t="shared" si="41"/>
        <v>-</v>
      </c>
      <c r="BO102" s="12" t="str">
        <f t="shared" si="41"/>
        <v>-</v>
      </c>
      <c r="BR102" s="12" t="str">
        <f t="shared" si="37"/>
        <v>-</v>
      </c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</row>
    <row r="103" spans="2:82" ht="20.25" hidden="1" customHeight="1">
      <c r="B103" s="209">
        <v>33</v>
      </c>
      <c r="C103" s="206" t="str">
        <f t="shared" si="41"/>
        <v>-</v>
      </c>
      <c r="D103" s="203" t="str">
        <f t="shared" si="41"/>
        <v>-</v>
      </c>
      <c r="E103" s="203" t="str">
        <f t="shared" si="41"/>
        <v>-</v>
      </c>
      <c r="F103" s="203" t="str">
        <f t="shared" si="41"/>
        <v>-</v>
      </c>
      <c r="G103" s="203" t="str">
        <f t="shared" si="41"/>
        <v>-</v>
      </c>
      <c r="H103" s="203" t="str">
        <f t="shared" si="41"/>
        <v>-</v>
      </c>
      <c r="I103" s="204" t="str">
        <f t="shared" si="41"/>
        <v>-</v>
      </c>
      <c r="J103" s="203"/>
      <c r="K103" s="203"/>
      <c r="L103" s="203"/>
      <c r="M103" s="205"/>
      <c r="N103" s="207"/>
      <c r="O103" s="208" t="str">
        <f t="shared" si="41"/>
        <v>-</v>
      </c>
      <c r="P103" s="203" t="str">
        <f t="shared" si="41"/>
        <v>-</v>
      </c>
      <c r="Q103" s="203" t="str">
        <f t="shared" si="41"/>
        <v>-</v>
      </c>
      <c r="R103" s="203" t="str">
        <f t="shared" si="41"/>
        <v>-</v>
      </c>
      <c r="S103" s="203" t="str">
        <f t="shared" si="41"/>
        <v>-</v>
      </c>
      <c r="T103" s="203" t="str">
        <f t="shared" si="41"/>
        <v>-</v>
      </c>
      <c r="U103" s="203" t="str">
        <f t="shared" si="41"/>
        <v>-</v>
      </c>
      <c r="V103" s="203"/>
      <c r="W103" s="203"/>
      <c r="X103" s="203" t="str">
        <f t="shared" si="41"/>
        <v>-</v>
      </c>
      <c r="Y103" s="205"/>
      <c r="Z103" s="205" t="str">
        <f t="shared" si="33"/>
        <v>-</v>
      </c>
      <c r="AA103" s="206" t="str">
        <f t="shared" si="41"/>
        <v>-</v>
      </c>
      <c r="AB103" s="203" t="str">
        <f t="shared" si="41"/>
        <v>-</v>
      </c>
      <c r="AC103" s="203" t="str">
        <f t="shared" si="41"/>
        <v>-</v>
      </c>
      <c r="AD103" s="203" t="str">
        <f t="shared" si="41"/>
        <v>-</v>
      </c>
      <c r="AE103" s="203" t="str">
        <f t="shared" si="41"/>
        <v>-</v>
      </c>
      <c r="AF103" s="203" t="str">
        <f t="shared" si="41"/>
        <v>-</v>
      </c>
      <c r="AG103" s="203"/>
      <c r="AH103" s="203"/>
      <c r="AI103" s="203"/>
      <c r="AJ103" s="203" t="str">
        <f t="shared" si="41"/>
        <v>-</v>
      </c>
      <c r="AK103" s="205"/>
      <c r="AL103" s="207" t="str">
        <f t="shared" si="34"/>
        <v>-</v>
      </c>
      <c r="AM103" s="208" t="str">
        <f t="shared" si="41"/>
        <v>-</v>
      </c>
      <c r="AN103" s="203" t="str">
        <f t="shared" si="41"/>
        <v>-</v>
      </c>
      <c r="AO103" s="203" t="str">
        <f t="shared" si="41"/>
        <v>-</v>
      </c>
      <c r="AP103" s="203" t="str">
        <f t="shared" si="41"/>
        <v>-</v>
      </c>
      <c r="AQ103" s="203" t="str">
        <f t="shared" si="41"/>
        <v>-</v>
      </c>
      <c r="AR103" s="203" t="str">
        <f t="shared" si="41"/>
        <v>-</v>
      </c>
      <c r="AS103" s="203" t="str">
        <f t="shared" si="41"/>
        <v>-</v>
      </c>
      <c r="AT103" s="203"/>
      <c r="AU103" s="203"/>
      <c r="AV103" s="203" t="str">
        <f t="shared" si="41"/>
        <v>-</v>
      </c>
      <c r="AW103" s="205"/>
      <c r="AX103" s="205" t="str">
        <f t="shared" si="35"/>
        <v>-</v>
      </c>
      <c r="AY103" s="206" t="str">
        <f t="shared" si="41"/>
        <v>-</v>
      </c>
      <c r="AZ103" s="203" t="str">
        <f t="shared" si="41"/>
        <v>-</v>
      </c>
      <c r="BA103" s="203" t="str">
        <f t="shared" si="41"/>
        <v>-</v>
      </c>
      <c r="BB103" s="203" t="str">
        <f t="shared" si="41"/>
        <v>-</v>
      </c>
      <c r="BC103" s="203" t="str">
        <f t="shared" si="41"/>
        <v>-</v>
      </c>
      <c r="BD103" s="203" t="str">
        <f t="shared" si="41"/>
        <v>-</v>
      </c>
      <c r="BE103" s="203" t="str">
        <f t="shared" si="41"/>
        <v>-</v>
      </c>
      <c r="BF103" s="203"/>
      <c r="BG103" s="203"/>
      <c r="BH103" s="203" t="str">
        <f t="shared" si="41"/>
        <v>-</v>
      </c>
      <c r="BI103" s="205"/>
      <c r="BJ103" s="207" t="str">
        <f t="shared" si="36"/>
        <v>-</v>
      </c>
      <c r="BK103" s="12" t="str">
        <f t="shared" si="41"/>
        <v>-</v>
      </c>
      <c r="BL103" s="12" t="str">
        <f t="shared" si="41"/>
        <v>-</v>
      </c>
      <c r="BM103" s="12" t="str">
        <f t="shared" si="41"/>
        <v>-</v>
      </c>
      <c r="BN103" s="12" t="str">
        <f t="shared" si="41"/>
        <v>-</v>
      </c>
      <c r="BO103" s="12" t="str">
        <f t="shared" si="41"/>
        <v>-</v>
      </c>
      <c r="BR103" s="12" t="str">
        <f t="shared" si="37"/>
        <v>-</v>
      </c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</row>
    <row r="104" spans="2:82" ht="20.25" hidden="1" customHeight="1">
      <c r="B104" s="209">
        <v>34</v>
      </c>
      <c r="C104" s="206" t="str">
        <f t="shared" si="41"/>
        <v>-</v>
      </c>
      <c r="D104" s="203" t="str">
        <f t="shared" si="41"/>
        <v>-</v>
      </c>
      <c r="E104" s="203" t="str">
        <f t="shared" si="41"/>
        <v>-</v>
      </c>
      <c r="F104" s="203" t="str">
        <f t="shared" si="41"/>
        <v>-</v>
      </c>
      <c r="G104" s="203" t="str">
        <f t="shared" si="41"/>
        <v>-</v>
      </c>
      <c r="H104" s="203" t="str">
        <f t="shared" si="41"/>
        <v>-</v>
      </c>
      <c r="I104" s="204" t="str">
        <f t="shared" si="41"/>
        <v>-</v>
      </c>
      <c r="J104" s="203"/>
      <c r="K104" s="203"/>
      <c r="L104" s="203"/>
      <c r="M104" s="205"/>
      <c r="N104" s="207"/>
      <c r="O104" s="208" t="str">
        <f t="shared" si="41"/>
        <v>-</v>
      </c>
      <c r="P104" s="203" t="str">
        <f t="shared" si="41"/>
        <v>-</v>
      </c>
      <c r="Q104" s="203" t="str">
        <f t="shared" si="41"/>
        <v>-</v>
      </c>
      <c r="R104" s="203" t="str">
        <f t="shared" si="41"/>
        <v>-</v>
      </c>
      <c r="S104" s="203" t="str">
        <f t="shared" si="41"/>
        <v>-</v>
      </c>
      <c r="T104" s="203" t="str">
        <f t="shared" si="41"/>
        <v>-</v>
      </c>
      <c r="U104" s="203" t="str">
        <f t="shared" si="41"/>
        <v>-</v>
      </c>
      <c r="V104" s="203"/>
      <c r="W104" s="203"/>
      <c r="X104" s="203" t="str">
        <f t="shared" si="41"/>
        <v>-</v>
      </c>
      <c r="Y104" s="205"/>
      <c r="Z104" s="205" t="str">
        <f t="shared" si="33"/>
        <v>-</v>
      </c>
      <c r="AA104" s="206" t="str">
        <f t="shared" si="41"/>
        <v>-</v>
      </c>
      <c r="AB104" s="203" t="str">
        <f t="shared" si="41"/>
        <v>-</v>
      </c>
      <c r="AC104" s="203" t="str">
        <f t="shared" si="41"/>
        <v>-</v>
      </c>
      <c r="AD104" s="203" t="str">
        <f t="shared" si="41"/>
        <v>-</v>
      </c>
      <c r="AE104" s="203" t="str">
        <f t="shared" si="41"/>
        <v>-</v>
      </c>
      <c r="AF104" s="203" t="str">
        <f t="shared" si="41"/>
        <v>-</v>
      </c>
      <c r="AG104" s="203"/>
      <c r="AH104" s="203"/>
      <c r="AI104" s="203"/>
      <c r="AJ104" s="203" t="str">
        <f t="shared" si="41"/>
        <v>-</v>
      </c>
      <c r="AK104" s="205"/>
      <c r="AL104" s="207" t="str">
        <f t="shared" si="34"/>
        <v>-</v>
      </c>
      <c r="AM104" s="208" t="str">
        <f t="shared" si="41"/>
        <v>-</v>
      </c>
      <c r="AN104" s="203" t="str">
        <f t="shared" si="41"/>
        <v>-</v>
      </c>
      <c r="AO104" s="203" t="str">
        <f t="shared" si="41"/>
        <v>-</v>
      </c>
      <c r="AP104" s="203" t="str">
        <f t="shared" si="41"/>
        <v>-</v>
      </c>
      <c r="AQ104" s="203" t="str">
        <f t="shared" si="41"/>
        <v>-</v>
      </c>
      <c r="AR104" s="203" t="str">
        <f t="shared" si="41"/>
        <v>-</v>
      </c>
      <c r="AS104" s="203" t="str">
        <f>IF(AT83&gt;1,"ДА","-")</f>
        <v>-</v>
      </c>
      <c r="AT104" s="203"/>
      <c r="AU104" s="203"/>
      <c r="AV104" s="203" t="str">
        <f t="shared" si="41"/>
        <v>-</v>
      </c>
      <c r="AW104" s="205"/>
      <c r="AX104" s="205" t="str">
        <f t="shared" si="35"/>
        <v>-</v>
      </c>
      <c r="AY104" s="206" t="str">
        <f t="shared" si="41"/>
        <v>-</v>
      </c>
      <c r="AZ104" s="203" t="str">
        <f t="shared" si="41"/>
        <v>ДА</v>
      </c>
      <c r="BA104" s="203" t="str">
        <f t="shared" si="41"/>
        <v>-</v>
      </c>
      <c r="BB104" s="203" t="str">
        <f t="shared" si="41"/>
        <v>-</v>
      </c>
      <c r="BC104" s="203" t="str">
        <f t="shared" si="41"/>
        <v>-</v>
      </c>
      <c r="BD104" s="203" t="str">
        <f t="shared" si="41"/>
        <v>-</v>
      </c>
      <c r="BE104" s="203" t="str">
        <f t="shared" si="41"/>
        <v>-</v>
      </c>
      <c r="BF104" s="203"/>
      <c r="BG104" s="203"/>
      <c r="BH104" s="203" t="str">
        <f t="shared" si="41"/>
        <v>-</v>
      </c>
      <c r="BI104" s="205"/>
      <c r="BJ104" s="207" t="str">
        <f t="shared" si="36"/>
        <v>-</v>
      </c>
      <c r="BK104" s="12" t="str">
        <f t="shared" si="41"/>
        <v>-</v>
      </c>
      <c r="BL104" s="12" t="str">
        <f t="shared" si="41"/>
        <v>-</v>
      </c>
      <c r="BM104" s="12" t="str">
        <f t="shared" si="41"/>
        <v>-</v>
      </c>
      <c r="BN104" s="12" t="str">
        <f t="shared" si="41"/>
        <v>-</v>
      </c>
      <c r="BO104" s="12" t="str">
        <f t="shared" si="41"/>
        <v>-</v>
      </c>
      <c r="BR104" s="12" t="str">
        <f t="shared" si="37"/>
        <v>-</v>
      </c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</row>
    <row r="105" spans="2:82" ht="20.25" hidden="1" customHeight="1">
      <c r="B105" s="209">
        <v>35</v>
      </c>
      <c r="C105" s="206" t="str">
        <f t="shared" si="41"/>
        <v>-</v>
      </c>
      <c r="D105" s="203" t="str">
        <f t="shared" si="41"/>
        <v>-</v>
      </c>
      <c r="E105" s="203" t="str">
        <f t="shared" si="41"/>
        <v>-</v>
      </c>
      <c r="F105" s="203" t="str">
        <f t="shared" si="41"/>
        <v>-</v>
      </c>
      <c r="G105" s="203" t="str">
        <f t="shared" si="41"/>
        <v>-</v>
      </c>
      <c r="H105" s="203" t="str">
        <f t="shared" si="41"/>
        <v>-</v>
      </c>
      <c r="I105" s="204" t="str">
        <f t="shared" si="41"/>
        <v>-</v>
      </c>
      <c r="J105" s="203"/>
      <c r="K105" s="203"/>
      <c r="L105" s="203"/>
      <c r="M105" s="205"/>
      <c r="N105" s="207"/>
      <c r="O105" s="208" t="str">
        <f t="shared" si="41"/>
        <v>-</v>
      </c>
      <c r="P105" s="203" t="str">
        <f t="shared" si="41"/>
        <v>-</v>
      </c>
      <c r="Q105" s="203" t="str">
        <f t="shared" si="41"/>
        <v>-</v>
      </c>
      <c r="R105" s="203" t="str">
        <f t="shared" si="41"/>
        <v>-</v>
      </c>
      <c r="S105" s="203" t="str">
        <f t="shared" si="41"/>
        <v>-</v>
      </c>
      <c r="T105" s="203" t="str">
        <f t="shared" si="41"/>
        <v>-</v>
      </c>
      <c r="U105" s="203" t="str">
        <f t="shared" si="41"/>
        <v>-</v>
      </c>
      <c r="V105" s="203"/>
      <c r="W105" s="203"/>
      <c r="X105" s="203" t="str">
        <f t="shared" si="41"/>
        <v>-</v>
      </c>
      <c r="Y105" s="205"/>
      <c r="Z105" s="205" t="str">
        <f t="shared" si="33"/>
        <v>-</v>
      </c>
      <c r="AA105" s="206" t="str">
        <f t="shared" si="41"/>
        <v>-</v>
      </c>
      <c r="AB105" s="203" t="str">
        <f t="shared" si="41"/>
        <v>-</v>
      </c>
      <c r="AC105" s="203" t="str">
        <f t="shared" si="41"/>
        <v>-</v>
      </c>
      <c r="AD105" s="203" t="str">
        <f t="shared" si="41"/>
        <v>-</v>
      </c>
      <c r="AE105" s="203" t="str">
        <f t="shared" si="41"/>
        <v>-</v>
      </c>
      <c r="AF105" s="203" t="str">
        <f t="shared" si="41"/>
        <v>-</v>
      </c>
      <c r="AG105" s="203"/>
      <c r="AH105" s="203"/>
      <c r="AI105" s="203"/>
      <c r="AJ105" s="203" t="str">
        <f t="shared" si="41"/>
        <v>-</v>
      </c>
      <c r="AK105" s="205"/>
      <c r="AL105" s="207" t="str">
        <f t="shared" si="34"/>
        <v>-</v>
      </c>
      <c r="AM105" s="208" t="str">
        <f t="shared" si="41"/>
        <v>-</v>
      </c>
      <c r="AN105" s="203" t="str">
        <f t="shared" si="41"/>
        <v>-</v>
      </c>
      <c r="AO105" s="203" t="str">
        <f t="shared" si="41"/>
        <v>-</v>
      </c>
      <c r="AP105" s="203" t="str">
        <f t="shared" si="41"/>
        <v>-</v>
      </c>
      <c r="AQ105" s="203" t="str">
        <f t="shared" si="41"/>
        <v>-</v>
      </c>
      <c r="AR105" s="203" t="str">
        <f t="shared" si="41"/>
        <v>-</v>
      </c>
      <c r="AS105" s="203" t="str">
        <f t="shared" si="41"/>
        <v>-</v>
      </c>
      <c r="AT105" s="203"/>
      <c r="AU105" s="203"/>
      <c r="AV105" s="203" t="str">
        <f t="shared" si="41"/>
        <v>-</v>
      </c>
      <c r="AW105" s="205"/>
      <c r="AX105" s="205" t="str">
        <f t="shared" si="35"/>
        <v>-</v>
      </c>
      <c r="AY105" s="206" t="str">
        <f t="shared" si="41"/>
        <v>-</v>
      </c>
      <c r="AZ105" s="203" t="str">
        <f t="shared" si="41"/>
        <v>-</v>
      </c>
      <c r="BA105" s="203" t="str">
        <f t="shared" si="41"/>
        <v>-</v>
      </c>
      <c r="BB105" s="203" t="str">
        <f t="shared" si="41"/>
        <v>-</v>
      </c>
      <c r="BC105" s="203" t="str">
        <f t="shared" si="41"/>
        <v>-</v>
      </c>
      <c r="BD105" s="203" t="str">
        <f t="shared" si="41"/>
        <v>-</v>
      </c>
      <c r="BE105" s="203" t="str">
        <f t="shared" si="41"/>
        <v>-</v>
      </c>
      <c r="BF105" s="203"/>
      <c r="BG105" s="203"/>
      <c r="BH105" s="203" t="str">
        <f t="shared" si="41"/>
        <v>-</v>
      </c>
      <c r="BI105" s="205"/>
      <c r="BJ105" s="207" t="str">
        <f t="shared" si="36"/>
        <v>-</v>
      </c>
      <c r="BK105" s="12" t="str">
        <f t="shared" si="41"/>
        <v>-</v>
      </c>
      <c r="BL105" s="12" t="str">
        <f t="shared" si="41"/>
        <v>-</v>
      </c>
      <c r="BM105" s="12" t="str">
        <f t="shared" si="41"/>
        <v>-</v>
      </c>
      <c r="BN105" s="12" t="str">
        <f t="shared" ref="BN105:BO105" si="42">IF(BN84&gt;1,"ДА","-")</f>
        <v>-</v>
      </c>
      <c r="BO105" s="12" t="str">
        <f t="shared" si="42"/>
        <v>-</v>
      </c>
      <c r="BR105" s="12" t="str">
        <f t="shared" si="37"/>
        <v>-</v>
      </c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</row>
    <row r="106" spans="2:82" ht="20.25" hidden="1" customHeight="1">
      <c r="B106" s="209">
        <v>37</v>
      </c>
      <c r="C106" s="206" t="str">
        <f t="shared" ref="C106:BO108" si="43">IF(C85&gt;1,"ДА","-")</f>
        <v>-</v>
      </c>
      <c r="D106" s="203" t="str">
        <f t="shared" si="43"/>
        <v>-</v>
      </c>
      <c r="E106" s="203" t="str">
        <f t="shared" si="43"/>
        <v>-</v>
      </c>
      <c r="F106" s="203" t="str">
        <f t="shared" si="43"/>
        <v>-</v>
      </c>
      <c r="G106" s="203" t="str">
        <f t="shared" si="43"/>
        <v>-</v>
      </c>
      <c r="H106" s="203" t="str">
        <f t="shared" si="43"/>
        <v>-</v>
      </c>
      <c r="I106" s="204" t="str">
        <f t="shared" si="43"/>
        <v>-</v>
      </c>
      <c r="J106" s="203"/>
      <c r="K106" s="203"/>
      <c r="L106" s="203"/>
      <c r="M106" s="205"/>
      <c r="N106" s="207"/>
      <c r="O106" s="208" t="str">
        <f t="shared" si="43"/>
        <v>-</v>
      </c>
      <c r="P106" s="203" t="str">
        <f t="shared" si="43"/>
        <v>-</v>
      </c>
      <c r="Q106" s="203" t="str">
        <f t="shared" si="43"/>
        <v>-</v>
      </c>
      <c r="R106" s="203" t="str">
        <f t="shared" si="43"/>
        <v>-</v>
      </c>
      <c r="S106" s="203" t="str">
        <f t="shared" si="43"/>
        <v>-</v>
      </c>
      <c r="T106" s="203" t="str">
        <f t="shared" si="43"/>
        <v>-</v>
      </c>
      <c r="U106" s="203" t="str">
        <f t="shared" si="43"/>
        <v>-</v>
      </c>
      <c r="V106" s="203"/>
      <c r="W106" s="203"/>
      <c r="X106" s="203" t="str">
        <f t="shared" si="43"/>
        <v>-</v>
      </c>
      <c r="Y106" s="205"/>
      <c r="Z106" s="205" t="str">
        <f t="shared" ref="Z106" si="44">IF(Z85&gt;1,"ДА","-")</f>
        <v>-</v>
      </c>
      <c r="AA106" s="206" t="str">
        <f t="shared" si="43"/>
        <v>-</v>
      </c>
      <c r="AB106" s="203" t="str">
        <f t="shared" si="43"/>
        <v>-</v>
      </c>
      <c r="AC106" s="203" t="str">
        <f t="shared" si="43"/>
        <v>-</v>
      </c>
      <c r="AD106" s="203" t="str">
        <f t="shared" si="43"/>
        <v>-</v>
      </c>
      <c r="AE106" s="203" t="str">
        <f t="shared" si="43"/>
        <v>-</v>
      </c>
      <c r="AF106" s="203" t="str">
        <f t="shared" si="43"/>
        <v>-</v>
      </c>
      <c r="AG106" s="203"/>
      <c r="AH106" s="203"/>
      <c r="AI106" s="203"/>
      <c r="AJ106" s="203" t="str">
        <f t="shared" si="43"/>
        <v>-</v>
      </c>
      <c r="AK106" s="205"/>
      <c r="AL106" s="207" t="str">
        <f t="shared" ref="AL106" si="45">IF(AL85&gt;1,"ДА","-")</f>
        <v>-</v>
      </c>
      <c r="AM106" s="208" t="str">
        <f t="shared" si="43"/>
        <v>-</v>
      </c>
      <c r="AN106" s="203" t="str">
        <f t="shared" si="43"/>
        <v>-</v>
      </c>
      <c r="AO106" s="203" t="str">
        <f t="shared" si="43"/>
        <v>-</v>
      </c>
      <c r="AP106" s="203" t="str">
        <f t="shared" si="43"/>
        <v>-</v>
      </c>
      <c r="AQ106" s="203" t="str">
        <f t="shared" si="43"/>
        <v>-</v>
      </c>
      <c r="AR106" s="203" t="str">
        <f t="shared" si="43"/>
        <v>-</v>
      </c>
      <c r="AS106" s="203" t="str">
        <f t="shared" si="43"/>
        <v>-</v>
      </c>
      <c r="AT106" s="203"/>
      <c r="AU106" s="203"/>
      <c r="AV106" s="203" t="str">
        <f t="shared" si="43"/>
        <v>-</v>
      </c>
      <c r="AW106" s="205"/>
      <c r="AX106" s="205" t="str">
        <f t="shared" ref="AX106" si="46">IF(AX85&gt;1,"ДА","-")</f>
        <v>-</v>
      </c>
      <c r="AY106" s="206" t="str">
        <f t="shared" si="43"/>
        <v>-</v>
      </c>
      <c r="AZ106" s="203" t="str">
        <f t="shared" si="43"/>
        <v>-</v>
      </c>
      <c r="BA106" s="203" t="str">
        <f t="shared" si="43"/>
        <v>-</v>
      </c>
      <c r="BB106" s="203" t="str">
        <f t="shared" si="43"/>
        <v>-</v>
      </c>
      <c r="BC106" s="203" t="str">
        <f t="shared" si="43"/>
        <v>-</v>
      </c>
      <c r="BD106" s="203" t="str">
        <f t="shared" si="43"/>
        <v>-</v>
      </c>
      <c r="BE106" s="203" t="str">
        <f t="shared" si="43"/>
        <v>-</v>
      </c>
      <c r="BF106" s="203"/>
      <c r="BG106" s="203"/>
      <c r="BH106" s="203" t="str">
        <f t="shared" si="43"/>
        <v>-</v>
      </c>
      <c r="BI106" s="205"/>
      <c r="BJ106" s="207" t="str">
        <f t="shared" ref="BJ106" si="47">IF(BJ85&gt;1,"ДА","-")</f>
        <v>-</v>
      </c>
      <c r="BK106" s="12" t="str">
        <f t="shared" si="43"/>
        <v>-</v>
      </c>
      <c r="BL106" s="12" t="str">
        <f t="shared" si="43"/>
        <v>-</v>
      </c>
      <c r="BM106" s="12" t="str">
        <f t="shared" si="43"/>
        <v>-</v>
      </c>
      <c r="BN106" s="12" t="str">
        <f t="shared" si="43"/>
        <v>-</v>
      </c>
      <c r="BO106" s="12" t="str">
        <f t="shared" si="43"/>
        <v>-</v>
      </c>
      <c r="BR106" s="12" t="str">
        <f t="shared" si="37"/>
        <v>-</v>
      </c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</row>
    <row r="107" spans="2:82" ht="20.25" hidden="1" customHeight="1">
      <c r="B107" s="209">
        <v>38</v>
      </c>
      <c r="C107" s="206" t="str">
        <f t="shared" si="43"/>
        <v>-</v>
      </c>
      <c r="D107" s="203" t="str">
        <f t="shared" si="43"/>
        <v>-</v>
      </c>
      <c r="E107" s="203" t="str">
        <f t="shared" si="43"/>
        <v>-</v>
      </c>
      <c r="F107" s="203" t="str">
        <f t="shared" si="43"/>
        <v>-</v>
      </c>
      <c r="G107" s="203" t="str">
        <f t="shared" si="43"/>
        <v>-</v>
      </c>
      <c r="H107" s="203" t="str">
        <f t="shared" si="43"/>
        <v>-</v>
      </c>
      <c r="I107" s="204" t="str">
        <f t="shared" si="43"/>
        <v>-</v>
      </c>
      <c r="J107" s="203"/>
      <c r="K107" s="203"/>
      <c r="L107" s="203"/>
      <c r="M107" s="205"/>
      <c r="N107" s="207"/>
      <c r="O107" s="208" t="str">
        <f t="shared" si="43"/>
        <v>-</v>
      </c>
      <c r="P107" s="203" t="str">
        <f t="shared" si="43"/>
        <v>-</v>
      </c>
      <c r="Q107" s="203" t="str">
        <f t="shared" si="43"/>
        <v>-</v>
      </c>
      <c r="R107" s="203" t="str">
        <f t="shared" si="43"/>
        <v>-</v>
      </c>
      <c r="S107" s="203" t="str">
        <f t="shared" si="43"/>
        <v>-</v>
      </c>
      <c r="T107" s="203" t="str">
        <f t="shared" si="43"/>
        <v>-</v>
      </c>
      <c r="U107" s="203" t="str">
        <f t="shared" si="43"/>
        <v>-</v>
      </c>
      <c r="V107" s="203"/>
      <c r="W107" s="203"/>
      <c r="X107" s="203" t="str">
        <f t="shared" si="43"/>
        <v>-</v>
      </c>
      <c r="Y107" s="205"/>
      <c r="Z107" s="205" t="str">
        <f t="shared" ref="Z107" si="48">IF(Z86&gt;1,"ДА","-")</f>
        <v>-</v>
      </c>
      <c r="AA107" s="206" t="str">
        <f t="shared" si="43"/>
        <v>-</v>
      </c>
      <c r="AB107" s="203" t="str">
        <f t="shared" si="43"/>
        <v>-</v>
      </c>
      <c r="AC107" s="203" t="str">
        <f t="shared" si="43"/>
        <v>-</v>
      </c>
      <c r="AD107" s="203" t="str">
        <f t="shared" si="43"/>
        <v>-</v>
      </c>
      <c r="AE107" s="203" t="str">
        <f t="shared" si="43"/>
        <v>-</v>
      </c>
      <c r="AF107" s="203" t="str">
        <f t="shared" si="43"/>
        <v>-</v>
      </c>
      <c r="AG107" s="203"/>
      <c r="AH107" s="203"/>
      <c r="AI107" s="203"/>
      <c r="AJ107" s="203" t="str">
        <f t="shared" si="43"/>
        <v>-</v>
      </c>
      <c r="AK107" s="205"/>
      <c r="AL107" s="207" t="str">
        <f t="shared" ref="AL107" si="49">IF(AL86&gt;1,"ДА","-")</f>
        <v>-</v>
      </c>
      <c r="AM107" s="208" t="str">
        <f t="shared" si="43"/>
        <v>-</v>
      </c>
      <c r="AN107" s="203" t="str">
        <f t="shared" si="43"/>
        <v>-</v>
      </c>
      <c r="AO107" s="203" t="str">
        <f t="shared" si="43"/>
        <v>-</v>
      </c>
      <c r="AP107" s="203" t="str">
        <f t="shared" si="43"/>
        <v>-</v>
      </c>
      <c r="AQ107" s="203" t="str">
        <f t="shared" si="43"/>
        <v>-</v>
      </c>
      <c r="AR107" s="203" t="str">
        <f t="shared" si="43"/>
        <v>-</v>
      </c>
      <c r="AS107" s="203" t="str">
        <f t="shared" si="43"/>
        <v>-</v>
      </c>
      <c r="AT107" s="203"/>
      <c r="AU107" s="203"/>
      <c r="AV107" s="203" t="str">
        <f t="shared" si="43"/>
        <v>-</v>
      </c>
      <c r="AW107" s="205"/>
      <c r="AX107" s="205" t="str">
        <f t="shared" ref="AX107" si="50">IF(AX86&gt;1,"ДА","-")</f>
        <v>-</v>
      </c>
      <c r="AY107" s="206" t="str">
        <f t="shared" si="43"/>
        <v>-</v>
      </c>
      <c r="AZ107" s="203" t="str">
        <f t="shared" si="43"/>
        <v>-</v>
      </c>
      <c r="BA107" s="203" t="str">
        <f t="shared" si="43"/>
        <v>-</v>
      </c>
      <c r="BB107" s="203" t="str">
        <f t="shared" si="43"/>
        <v>-</v>
      </c>
      <c r="BC107" s="203" t="str">
        <f t="shared" si="43"/>
        <v>-</v>
      </c>
      <c r="BD107" s="203" t="str">
        <f t="shared" si="43"/>
        <v>-</v>
      </c>
      <c r="BE107" s="203" t="str">
        <f t="shared" si="43"/>
        <v>-</v>
      </c>
      <c r="BF107" s="203"/>
      <c r="BG107" s="203"/>
      <c r="BH107" s="203" t="str">
        <f t="shared" si="43"/>
        <v>-</v>
      </c>
      <c r="BI107" s="205"/>
      <c r="BJ107" s="207" t="str">
        <f t="shared" ref="BJ107" si="51">IF(BJ86&gt;1,"ДА","-")</f>
        <v>-</v>
      </c>
      <c r="BK107" s="12" t="str">
        <f t="shared" si="43"/>
        <v>-</v>
      </c>
      <c r="BL107" s="12" t="str">
        <f t="shared" si="43"/>
        <v>-</v>
      </c>
      <c r="BM107" s="12" t="str">
        <f t="shared" si="43"/>
        <v>-</v>
      </c>
      <c r="BN107" s="12" t="str">
        <f t="shared" si="43"/>
        <v>-</v>
      </c>
      <c r="BO107" s="12" t="str">
        <f t="shared" si="43"/>
        <v>-</v>
      </c>
      <c r="BR107" s="12" t="str">
        <f t="shared" si="37"/>
        <v>-</v>
      </c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</row>
    <row r="108" spans="2:82" ht="20.25" hidden="1" customHeight="1">
      <c r="B108" s="209">
        <v>39</v>
      </c>
      <c r="C108" s="206" t="str">
        <f t="shared" si="43"/>
        <v>-</v>
      </c>
      <c r="D108" s="203" t="str">
        <f t="shared" si="43"/>
        <v>-</v>
      </c>
      <c r="E108" s="203" t="str">
        <f t="shared" si="43"/>
        <v>-</v>
      </c>
      <c r="F108" s="203" t="str">
        <f t="shared" si="43"/>
        <v>-</v>
      </c>
      <c r="G108" s="203" t="str">
        <f t="shared" si="43"/>
        <v>-</v>
      </c>
      <c r="H108" s="203" t="str">
        <f t="shared" si="43"/>
        <v>-</v>
      </c>
      <c r="I108" s="204" t="str">
        <f t="shared" si="43"/>
        <v>-</v>
      </c>
      <c r="J108" s="203"/>
      <c r="K108" s="203"/>
      <c r="L108" s="203"/>
      <c r="M108" s="205"/>
      <c r="N108" s="207"/>
      <c r="O108" s="208" t="str">
        <f t="shared" si="43"/>
        <v>-</v>
      </c>
      <c r="P108" s="203" t="str">
        <f t="shared" si="43"/>
        <v>-</v>
      </c>
      <c r="Q108" s="203" t="str">
        <f t="shared" si="43"/>
        <v>-</v>
      </c>
      <c r="R108" s="203" t="str">
        <f t="shared" si="43"/>
        <v>-</v>
      </c>
      <c r="S108" s="203" t="str">
        <f t="shared" si="43"/>
        <v>-</v>
      </c>
      <c r="T108" s="203" t="str">
        <f t="shared" si="43"/>
        <v>-</v>
      </c>
      <c r="U108" s="203" t="str">
        <f t="shared" si="43"/>
        <v>-</v>
      </c>
      <c r="V108" s="203"/>
      <c r="W108" s="203"/>
      <c r="X108" s="203" t="str">
        <f t="shared" si="43"/>
        <v>-</v>
      </c>
      <c r="Y108" s="205"/>
      <c r="Z108" s="205" t="str">
        <f t="shared" ref="Z108" si="52">IF(Z87&gt;1,"ДА","-")</f>
        <v>-</v>
      </c>
      <c r="AA108" s="206" t="str">
        <f t="shared" si="43"/>
        <v>-</v>
      </c>
      <c r="AB108" s="203" t="str">
        <f t="shared" si="43"/>
        <v>-</v>
      </c>
      <c r="AC108" s="203" t="str">
        <f t="shared" si="43"/>
        <v>-</v>
      </c>
      <c r="AD108" s="203" t="str">
        <f t="shared" si="43"/>
        <v>-</v>
      </c>
      <c r="AE108" s="203" t="str">
        <f t="shared" si="43"/>
        <v>-</v>
      </c>
      <c r="AF108" s="203" t="str">
        <f t="shared" si="43"/>
        <v>-</v>
      </c>
      <c r="AG108" s="203"/>
      <c r="AH108" s="203"/>
      <c r="AI108" s="203"/>
      <c r="AJ108" s="203" t="str">
        <f t="shared" si="43"/>
        <v>-</v>
      </c>
      <c r="AK108" s="205"/>
      <c r="AL108" s="207" t="str">
        <f t="shared" ref="AL108" si="53">IF(AL87&gt;1,"ДА","-")</f>
        <v>-</v>
      </c>
      <c r="AM108" s="208" t="str">
        <f t="shared" si="43"/>
        <v>-</v>
      </c>
      <c r="AN108" s="203" t="str">
        <f t="shared" si="43"/>
        <v>-</v>
      </c>
      <c r="AO108" s="203" t="str">
        <f t="shared" si="43"/>
        <v>-</v>
      </c>
      <c r="AP108" s="203" t="str">
        <f t="shared" si="43"/>
        <v>-</v>
      </c>
      <c r="AQ108" s="203" t="str">
        <f t="shared" si="43"/>
        <v>-</v>
      </c>
      <c r="AR108" s="203" t="str">
        <f t="shared" si="43"/>
        <v>-</v>
      </c>
      <c r="AS108" s="203" t="str">
        <f t="shared" si="43"/>
        <v>-</v>
      </c>
      <c r="AT108" s="203"/>
      <c r="AU108" s="203"/>
      <c r="AV108" s="203" t="str">
        <f t="shared" si="43"/>
        <v>-</v>
      </c>
      <c r="AW108" s="205"/>
      <c r="AX108" s="205" t="str">
        <f t="shared" ref="AX108" si="54">IF(AX87&gt;1,"ДА","-")</f>
        <v>-</v>
      </c>
      <c r="AY108" s="206" t="str">
        <f t="shared" si="43"/>
        <v>-</v>
      </c>
      <c r="AZ108" s="203" t="str">
        <f t="shared" si="43"/>
        <v>-</v>
      </c>
      <c r="BA108" s="203" t="str">
        <f t="shared" si="43"/>
        <v>-</v>
      </c>
      <c r="BB108" s="203" t="str">
        <f t="shared" si="43"/>
        <v>-</v>
      </c>
      <c r="BC108" s="203" t="str">
        <f t="shared" si="43"/>
        <v>-</v>
      </c>
      <c r="BD108" s="203" t="str">
        <f t="shared" si="43"/>
        <v>-</v>
      </c>
      <c r="BE108" s="203" t="str">
        <f t="shared" si="43"/>
        <v>-</v>
      </c>
      <c r="BF108" s="203"/>
      <c r="BG108" s="203"/>
      <c r="BH108" s="203" t="str">
        <f t="shared" si="43"/>
        <v>-</v>
      </c>
      <c r="BI108" s="205"/>
      <c r="BJ108" s="207" t="str">
        <f t="shared" ref="BJ108" si="55">IF(BJ87&gt;1,"ДА","-")</f>
        <v>-</v>
      </c>
      <c r="BK108" s="12" t="str">
        <f t="shared" si="43"/>
        <v>-</v>
      </c>
      <c r="BL108" s="12" t="str">
        <f t="shared" si="43"/>
        <v>-</v>
      </c>
      <c r="BM108" s="12" t="str">
        <f t="shared" si="43"/>
        <v>-</v>
      </c>
      <c r="BN108" s="12" t="str">
        <f t="shared" si="43"/>
        <v>-</v>
      </c>
      <c r="BO108" s="12" t="str">
        <f t="shared" si="43"/>
        <v>-</v>
      </c>
      <c r="BR108" s="12" t="str">
        <f t="shared" si="37"/>
        <v>-</v>
      </c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</row>
    <row r="109" spans="2:82" ht="20.25" hidden="1" customHeight="1" thickBot="1">
      <c r="B109" s="209"/>
      <c r="C109" s="206">
        <f>SUM(C67:C84)+C86</f>
        <v>7</v>
      </c>
      <c r="D109" s="203">
        <f t="shared" ref="D109:BR109" si="56">SUM(D67:D84)+D86</f>
        <v>12</v>
      </c>
      <c r="E109" s="203">
        <f t="shared" si="56"/>
        <v>12</v>
      </c>
      <c r="F109" s="203">
        <f t="shared" si="56"/>
        <v>13</v>
      </c>
      <c r="G109" s="203">
        <f t="shared" si="56"/>
        <v>13</v>
      </c>
      <c r="H109" s="203">
        <f t="shared" si="56"/>
        <v>0</v>
      </c>
      <c r="I109" s="203">
        <f t="shared" si="56"/>
        <v>4</v>
      </c>
      <c r="J109" s="203">
        <f t="shared" si="56"/>
        <v>4</v>
      </c>
      <c r="K109" s="203">
        <f t="shared" si="56"/>
        <v>5</v>
      </c>
      <c r="L109" s="203">
        <f t="shared" si="56"/>
        <v>5</v>
      </c>
      <c r="M109" s="205"/>
      <c r="N109" s="207">
        <f t="shared" ref="N109" si="57">SUM(N67:N84)+N86</f>
        <v>4</v>
      </c>
      <c r="O109" s="208">
        <f t="shared" si="56"/>
        <v>8</v>
      </c>
      <c r="P109" s="203">
        <f t="shared" si="56"/>
        <v>12</v>
      </c>
      <c r="Q109" s="203">
        <f t="shared" si="56"/>
        <v>13</v>
      </c>
      <c r="R109" s="203">
        <f t="shared" si="56"/>
        <v>13</v>
      </c>
      <c r="S109" s="203">
        <f t="shared" si="56"/>
        <v>13</v>
      </c>
      <c r="T109" s="203">
        <f t="shared" si="56"/>
        <v>13</v>
      </c>
      <c r="U109" s="203">
        <f t="shared" si="56"/>
        <v>15</v>
      </c>
      <c r="V109" s="203">
        <f t="shared" si="56"/>
        <v>10</v>
      </c>
      <c r="W109" s="203">
        <f t="shared" si="56"/>
        <v>5</v>
      </c>
      <c r="X109" s="203">
        <f t="shared" si="56"/>
        <v>4</v>
      </c>
      <c r="Y109" s="205"/>
      <c r="Z109" s="205">
        <f t="shared" ref="Z109" si="58">SUM(Z67:Z84)+Z86</f>
        <v>4</v>
      </c>
      <c r="AA109" s="206">
        <f t="shared" si="56"/>
        <v>7</v>
      </c>
      <c r="AB109" s="203">
        <f t="shared" si="56"/>
        <v>11</v>
      </c>
      <c r="AC109" s="203">
        <f t="shared" si="56"/>
        <v>12</v>
      </c>
      <c r="AD109" s="203">
        <f t="shared" si="56"/>
        <v>13</v>
      </c>
      <c r="AE109" s="203">
        <f t="shared" si="56"/>
        <v>13</v>
      </c>
      <c r="AF109" s="203">
        <f t="shared" si="56"/>
        <v>13</v>
      </c>
      <c r="AG109" s="203">
        <f t="shared" si="56"/>
        <v>16</v>
      </c>
      <c r="AH109" s="203">
        <f t="shared" si="56"/>
        <v>7</v>
      </c>
      <c r="AI109" s="203">
        <f t="shared" si="56"/>
        <v>6</v>
      </c>
      <c r="AJ109" s="203">
        <f t="shared" si="56"/>
        <v>6</v>
      </c>
      <c r="AK109" s="205"/>
      <c r="AL109" s="207">
        <f t="shared" ref="AL109" si="59">SUM(AL67:AL84)+AL86</f>
        <v>5</v>
      </c>
      <c r="AM109" s="208">
        <f t="shared" si="56"/>
        <v>9</v>
      </c>
      <c r="AN109" s="203">
        <f t="shared" si="56"/>
        <v>14</v>
      </c>
      <c r="AO109" s="203">
        <f t="shared" si="56"/>
        <v>14</v>
      </c>
      <c r="AP109" s="203">
        <f t="shared" si="56"/>
        <v>14</v>
      </c>
      <c r="AQ109" s="203">
        <f t="shared" si="56"/>
        <v>14</v>
      </c>
      <c r="AR109" s="203">
        <f t="shared" si="56"/>
        <v>12</v>
      </c>
      <c r="AS109" s="203">
        <f t="shared" si="56"/>
        <v>16</v>
      </c>
      <c r="AT109" s="203">
        <f t="shared" si="56"/>
        <v>5</v>
      </c>
      <c r="AU109" s="203">
        <f t="shared" si="56"/>
        <v>4</v>
      </c>
      <c r="AV109" s="203">
        <f t="shared" si="56"/>
        <v>5</v>
      </c>
      <c r="AW109" s="205"/>
      <c r="AX109" s="205">
        <f t="shared" ref="AX109" si="60">SUM(AX67:AX84)+AX86</f>
        <v>4</v>
      </c>
      <c r="AY109" s="206">
        <f t="shared" si="56"/>
        <v>10</v>
      </c>
      <c r="AZ109" s="203">
        <f t="shared" si="56"/>
        <v>14</v>
      </c>
      <c r="BA109" s="203">
        <f t="shared" si="56"/>
        <v>15</v>
      </c>
      <c r="BB109" s="203">
        <f t="shared" si="56"/>
        <v>15</v>
      </c>
      <c r="BC109" s="203">
        <f t="shared" si="56"/>
        <v>16</v>
      </c>
      <c r="BD109" s="203">
        <f t="shared" si="56"/>
        <v>15</v>
      </c>
      <c r="BE109" s="203">
        <f t="shared" si="56"/>
        <v>13</v>
      </c>
      <c r="BF109" s="203">
        <f t="shared" si="56"/>
        <v>8</v>
      </c>
      <c r="BG109" s="203">
        <f t="shared" si="56"/>
        <v>4</v>
      </c>
      <c r="BH109" s="203">
        <f t="shared" si="56"/>
        <v>5</v>
      </c>
      <c r="BI109" s="205"/>
      <c r="BJ109" s="207">
        <f t="shared" ref="BJ109" si="61">SUM(BJ67:BJ84)+BJ86</f>
        <v>4</v>
      </c>
      <c r="BK109" s="12">
        <f t="shared" si="56"/>
        <v>4</v>
      </c>
      <c r="BL109" s="12">
        <f t="shared" si="56"/>
        <v>3</v>
      </c>
      <c r="BM109" s="12">
        <f t="shared" si="56"/>
        <v>4</v>
      </c>
      <c r="BN109" s="12">
        <f t="shared" si="56"/>
        <v>4</v>
      </c>
      <c r="BO109" s="12">
        <f t="shared" si="56"/>
        <v>3</v>
      </c>
      <c r="BP109" s="12">
        <f t="shared" si="56"/>
        <v>1</v>
      </c>
      <c r="BQ109" s="12">
        <f t="shared" si="56"/>
        <v>0</v>
      </c>
      <c r="BR109" s="12">
        <f t="shared" si="56"/>
        <v>0</v>
      </c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</row>
    <row r="110" spans="2:82" ht="20.25" customHeight="1">
      <c r="C110" s="24">
        <v>1</v>
      </c>
      <c r="D110" s="9">
        <v>2</v>
      </c>
      <c r="E110" s="9">
        <v>3</v>
      </c>
      <c r="F110" s="9" t="s">
        <v>2</v>
      </c>
      <c r="G110" s="9" t="s">
        <v>17</v>
      </c>
      <c r="H110" s="9" t="s">
        <v>50</v>
      </c>
      <c r="I110" s="69" t="s">
        <v>51</v>
      </c>
      <c r="J110" s="9" t="s">
        <v>52</v>
      </c>
      <c r="K110" s="39" t="s">
        <v>53</v>
      </c>
      <c r="L110" s="39" t="s">
        <v>54</v>
      </c>
      <c r="M110" s="39"/>
      <c r="N110" s="127" t="s">
        <v>65</v>
      </c>
      <c r="O110" s="175">
        <v>1</v>
      </c>
      <c r="P110" s="9">
        <v>2</v>
      </c>
      <c r="Q110" s="9">
        <v>3</v>
      </c>
      <c r="R110" s="9" t="s">
        <v>2</v>
      </c>
      <c r="S110" s="9" t="s">
        <v>17</v>
      </c>
      <c r="T110" s="9" t="s">
        <v>50</v>
      </c>
      <c r="U110" s="69" t="s">
        <v>51</v>
      </c>
      <c r="V110" s="9" t="s">
        <v>52</v>
      </c>
      <c r="W110" s="39" t="s">
        <v>53</v>
      </c>
      <c r="X110" s="39" t="s">
        <v>54</v>
      </c>
      <c r="Y110" s="39"/>
      <c r="Z110" s="127" t="s">
        <v>65</v>
      </c>
      <c r="AA110" s="24">
        <v>1</v>
      </c>
      <c r="AB110" s="9">
        <v>2</v>
      </c>
      <c r="AC110" s="9">
        <v>3</v>
      </c>
      <c r="AD110" s="9" t="s">
        <v>2</v>
      </c>
      <c r="AE110" s="9" t="s">
        <v>17</v>
      </c>
      <c r="AF110" s="9" t="s">
        <v>50</v>
      </c>
      <c r="AG110" s="69" t="s">
        <v>51</v>
      </c>
      <c r="AH110" s="9" t="s">
        <v>52</v>
      </c>
      <c r="AI110" s="39" t="s">
        <v>53</v>
      </c>
      <c r="AJ110" s="39" t="s">
        <v>54</v>
      </c>
      <c r="AK110" s="39"/>
      <c r="AL110" s="127" t="s">
        <v>65</v>
      </c>
      <c r="AM110" s="72" t="s">
        <v>55</v>
      </c>
      <c r="AN110" s="72" t="s">
        <v>56</v>
      </c>
      <c r="AO110" s="72" t="s">
        <v>57</v>
      </c>
      <c r="AP110" s="72" t="s">
        <v>2</v>
      </c>
      <c r="AQ110" s="72" t="s">
        <v>17</v>
      </c>
      <c r="AR110" s="72" t="s">
        <v>50</v>
      </c>
      <c r="AS110" s="73" t="s">
        <v>51</v>
      </c>
      <c r="AT110" s="74" t="s">
        <v>52</v>
      </c>
      <c r="AU110" s="75" t="s">
        <v>53</v>
      </c>
      <c r="AV110" s="75" t="s">
        <v>54</v>
      </c>
      <c r="AW110" s="75"/>
      <c r="AX110" s="75" t="s">
        <v>65</v>
      </c>
      <c r="AY110" s="71" t="s">
        <v>55</v>
      </c>
      <c r="AZ110" s="72" t="s">
        <v>56</v>
      </c>
      <c r="BA110" s="72" t="s">
        <v>57</v>
      </c>
      <c r="BB110" s="72" t="s">
        <v>2</v>
      </c>
      <c r="BC110" s="72" t="s">
        <v>17</v>
      </c>
      <c r="BD110" s="72" t="s">
        <v>50</v>
      </c>
      <c r="BE110" s="73" t="s">
        <v>51</v>
      </c>
      <c r="BF110" s="74" t="s">
        <v>52</v>
      </c>
      <c r="BG110" s="229" t="s">
        <v>53</v>
      </c>
      <c r="BH110" s="229" t="s">
        <v>54</v>
      </c>
      <c r="BI110" s="244"/>
      <c r="BJ110" s="230" t="s">
        <v>65</v>
      </c>
      <c r="BK110" s="231">
        <v>1</v>
      </c>
      <c r="BL110" s="232">
        <v>2</v>
      </c>
      <c r="BM110" s="232">
        <v>3</v>
      </c>
      <c r="BN110" s="232">
        <v>4</v>
      </c>
      <c r="BO110" s="232">
        <v>5</v>
      </c>
      <c r="BP110" s="232">
        <v>6</v>
      </c>
      <c r="BQ110" s="232">
        <v>7</v>
      </c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</row>
    <row r="111" spans="2:82" ht="20.25" customHeight="1" thickBot="1">
      <c r="C111" s="621" t="s">
        <v>59</v>
      </c>
      <c r="D111" s="622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3" t="s">
        <v>67</v>
      </c>
      <c r="P111" s="623"/>
      <c r="Q111" s="623"/>
      <c r="R111" s="623"/>
      <c r="S111" s="623"/>
      <c r="T111" s="623"/>
      <c r="U111" s="623"/>
      <c r="V111" s="623"/>
      <c r="W111" s="623"/>
      <c r="X111" s="623"/>
      <c r="Y111" s="243"/>
      <c r="Z111" s="211"/>
      <c r="AA111" s="622" t="s">
        <v>75</v>
      </c>
      <c r="AB111" s="622"/>
      <c r="AC111" s="622"/>
      <c r="AD111" s="622"/>
      <c r="AE111" s="622"/>
      <c r="AF111" s="622"/>
      <c r="AG111" s="622"/>
      <c r="AH111" s="622"/>
      <c r="AI111" s="622"/>
      <c r="AJ111" s="622"/>
      <c r="AK111" s="242"/>
      <c r="AL111" s="212"/>
      <c r="AM111" s="622" t="s">
        <v>76</v>
      </c>
      <c r="AN111" s="622"/>
      <c r="AO111" s="622"/>
      <c r="AP111" s="622"/>
      <c r="AQ111" s="622"/>
      <c r="AR111" s="622"/>
      <c r="AS111" s="622"/>
      <c r="AT111" s="622"/>
      <c r="AU111" s="622"/>
      <c r="AV111" s="622"/>
      <c r="AW111" s="622"/>
      <c r="AX111" s="622"/>
      <c r="AY111" s="622" t="s">
        <v>29</v>
      </c>
      <c r="AZ111" s="622"/>
      <c r="BA111" s="622"/>
      <c r="BB111" s="622"/>
      <c r="BC111" s="622"/>
      <c r="BD111" s="622"/>
      <c r="BE111" s="622"/>
      <c r="BF111" s="622"/>
      <c r="BG111" s="622"/>
      <c r="BH111" s="622"/>
      <c r="BI111" s="624"/>
      <c r="BJ111" s="625"/>
      <c r="BK111" s="619" t="s">
        <v>30</v>
      </c>
      <c r="BL111" s="620"/>
      <c r="BM111" s="620"/>
      <c r="BN111" s="620"/>
      <c r="BO111" s="620"/>
      <c r="BP111" s="620"/>
      <c r="BQ111" s="620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</row>
    <row r="112" spans="2:82" ht="20.25" customHeight="1"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</row>
    <row r="113" spans="3:82" ht="20.25" customHeight="1"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</row>
    <row r="114" spans="3:82" ht="20.25" customHeight="1"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</row>
    <row r="115" spans="3:82" ht="20.25" customHeight="1"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</row>
    <row r="116" spans="3:82" ht="20.25" customHeight="1"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</row>
    <row r="117" spans="3:82" ht="20.25" customHeight="1"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</row>
    <row r="118" spans="3:82" ht="20.25" customHeight="1"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</row>
    <row r="119" spans="3:82" ht="20.25" customHeight="1"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</row>
    <row r="120" spans="3:82" ht="20.25" customHeight="1"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</row>
    <row r="121" spans="3:82" ht="20.25" customHeight="1"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</row>
    <row r="122" spans="3:82" ht="20.25" customHeight="1"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</row>
    <row r="123" spans="3:82" ht="20.25" customHeight="1"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</row>
    <row r="124" spans="3:82" ht="20.25" customHeight="1"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</row>
    <row r="125" spans="3:82" ht="20.25" customHeight="1"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</row>
    <row r="126" spans="3:82" ht="20.25" customHeight="1"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</row>
    <row r="127" spans="3:82" ht="20.25" customHeight="1"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</row>
    <row r="128" spans="3:82" ht="20.25" customHeight="1"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</row>
    <row r="129" spans="3:82" ht="20.25" customHeight="1"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</row>
    <row r="130" spans="3:82" ht="20.25" customHeight="1"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</row>
    <row r="131" spans="3:82" ht="20.25" customHeight="1"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</row>
    <row r="132" spans="3:82" ht="20.25" customHeight="1"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</row>
    <row r="133" spans="3:82" ht="20.25" customHeight="1"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</row>
    <row r="134" spans="3:82" ht="20.25" customHeight="1"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</row>
    <row r="135" spans="3:82" ht="20.25" customHeight="1"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</row>
    <row r="136" spans="3:82" ht="20.25" customHeight="1"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</row>
    <row r="137" spans="3:82" ht="20.25" customHeight="1"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</row>
    <row r="138" spans="3:82" ht="20.25" customHeight="1"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</row>
    <row r="139" spans="3:82" ht="20.25" customHeight="1"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</row>
    <row r="140" spans="3:82" ht="20.25" customHeight="1"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</row>
    <row r="141" spans="3:82" ht="20.25" customHeight="1"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</row>
    <row r="142" spans="3:82" ht="20.25" customHeight="1"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</row>
    <row r="143" spans="3:82" ht="20.25" customHeight="1"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</row>
    <row r="144" spans="3:82" ht="20.25" customHeight="1"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</row>
    <row r="145" spans="3:82" ht="20.25" customHeight="1"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</row>
    <row r="146" spans="3:82" ht="20.25" customHeight="1"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</row>
    <row r="147" spans="3:82" ht="20.25" customHeight="1"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</row>
    <row r="148" spans="3:82" ht="20.25" customHeight="1"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</row>
    <row r="149" spans="3:82" ht="20.25" customHeight="1"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</row>
    <row r="150" spans="3:82" ht="20.25" customHeight="1"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</row>
    <row r="151" spans="3:82" ht="20.25" customHeight="1"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</row>
    <row r="152" spans="3:82" ht="20.25" customHeight="1"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</row>
    <row r="153" spans="3:82" ht="20.25" customHeight="1"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</row>
    <row r="154" spans="3:82" ht="20.25" customHeight="1"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</row>
    <row r="155" spans="3:82" ht="20.25" customHeight="1"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</row>
    <row r="156" spans="3:82" ht="20.25" customHeight="1"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</row>
  </sheetData>
  <mergeCells count="13">
    <mergeCell ref="H1:BH1"/>
    <mergeCell ref="BK111:BQ111"/>
    <mergeCell ref="C111:N111"/>
    <mergeCell ref="O111:X111"/>
    <mergeCell ref="AA111:AJ111"/>
    <mergeCell ref="AM111:AX111"/>
    <mergeCell ref="AY111:BJ111"/>
    <mergeCell ref="O2:X2"/>
    <mergeCell ref="AA2:AJ2"/>
    <mergeCell ref="BK2:BQ2"/>
    <mergeCell ref="C2:N2"/>
    <mergeCell ref="AM2:AX2"/>
    <mergeCell ref="AY2:BJ2"/>
  </mergeCells>
  <pageMargins left="0.23622047244094491" right="0.19685039370078741" top="0.35433070866141736" bottom="0.31496062992125984" header="0.31496062992125984" footer="0.31496062992125984"/>
  <pageSetup paperSize="8" scale="65" orientation="landscape" horizontalDpi="4294967293" r:id="rId1"/>
  <colBreaks count="2" manualBreakCount="2">
    <brk id="38" max="64" man="1"/>
    <brk id="69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156"/>
  <sheetViews>
    <sheetView view="pageBreakPreview" zoomScale="70" zoomScaleSheetLayoutView="70" workbookViewId="0">
      <selection activeCell="E18" sqref="E18"/>
    </sheetView>
  </sheetViews>
  <sheetFormatPr defaultColWidth="9.140625" defaultRowHeight="20.25" customHeight="1"/>
  <cols>
    <col min="1" max="1" width="1.7109375" style="59" customWidth="1"/>
    <col min="2" max="2" width="24" style="59" customWidth="1"/>
    <col min="3" max="8" width="6" style="12" customWidth="1"/>
    <col min="9" max="9" width="6" style="148" customWidth="1"/>
    <col min="10" max="67" width="6" style="12" customWidth="1"/>
    <col min="68" max="68" width="5.85546875" style="12" customWidth="1"/>
    <col min="69" max="69" width="7.5703125" style="12" customWidth="1"/>
    <col min="70" max="70" width="6" style="220" customWidth="1"/>
    <col min="71" max="16384" width="9.140625" style="59"/>
  </cols>
  <sheetData>
    <row r="1" spans="1:70" ht="45.75" thickBot="1">
      <c r="B1" s="195"/>
      <c r="C1" s="195"/>
      <c r="D1" s="195"/>
      <c r="E1" s="195"/>
      <c r="F1" s="124"/>
      <c r="G1" s="124"/>
      <c r="H1" s="618" t="s">
        <v>60</v>
      </c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8"/>
      <c r="AK1" s="618"/>
      <c r="AL1" s="618"/>
      <c r="AM1" s="618"/>
      <c r="AN1" s="618"/>
      <c r="AO1" s="618"/>
      <c r="AP1" s="618"/>
      <c r="AQ1" s="618"/>
      <c r="AR1" s="618"/>
      <c r="AS1" s="618"/>
      <c r="AT1" s="618"/>
      <c r="AU1" s="618"/>
      <c r="AV1" s="618"/>
      <c r="AW1" s="618"/>
      <c r="AX1" s="618"/>
      <c r="AY1" s="618"/>
      <c r="AZ1" s="618"/>
      <c r="BA1" s="618"/>
      <c r="BB1" s="618"/>
      <c r="BC1" s="618"/>
      <c r="BD1" s="618"/>
      <c r="BE1" s="618"/>
      <c r="BF1" s="618"/>
      <c r="BG1" s="618"/>
      <c r="BH1" s="618"/>
      <c r="BI1" s="291"/>
      <c r="BJ1" s="233"/>
      <c r="BK1" s="233"/>
      <c r="BL1" s="233"/>
      <c r="BM1" s="233"/>
      <c r="BN1" s="233"/>
      <c r="BO1" s="233"/>
      <c r="BP1" s="233"/>
      <c r="BQ1" s="233"/>
    </row>
    <row r="2" spans="1:70" s="64" customFormat="1">
      <c r="A2" s="63"/>
      <c r="B2" s="221"/>
      <c r="C2" s="630" t="s">
        <v>105</v>
      </c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2"/>
      <c r="O2" s="626" t="s">
        <v>67</v>
      </c>
      <c r="P2" s="626"/>
      <c r="Q2" s="626"/>
      <c r="R2" s="626"/>
      <c r="S2" s="626"/>
      <c r="T2" s="626"/>
      <c r="U2" s="626"/>
      <c r="V2" s="626"/>
      <c r="W2" s="626"/>
      <c r="X2" s="626"/>
      <c r="Y2" s="294"/>
      <c r="Z2" s="132"/>
      <c r="AA2" s="627" t="s">
        <v>75</v>
      </c>
      <c r="AB2" s="628"/>
      <c r="AC2" s="628"/>
      <c r="AD2" s="628"/>
      <c r="AE2" s="628"/>
      <c r="AF2" s="628"/>
      <c r="AG2" s="628"/>
      <c r="AH2" s="628"/>
      <c r="AI2" s="628"/>
      <c r="AJ2" s="628"/>
      <c r="AK2" s="295"/>
      <c r="AL2" s="296"/>
      <c r="AM2" s="630" t="s">
        <v>100</v>
      </c>
      <c r="AN2" s="631"/>
      <c r="AO2" s="631"/>
      <c r="AP2" s="631"/>
      <c r="AQ2" s="631"/>
      <c r="AR2" s="631"/>
      <c r="AS2" s="631"/>
      <c r="AT2" s="631"/>
      <c r="AU2" s="631"/>
      <c r="AV2" s="631"/>
      <c r="AW2" s="631"/>
      <c r="AX2" s="632"/>
      <c r="AY2" s="630" t="s">
        <v>101</v>
      </c>
      <c r="AZ2" s="631"/>
      <c r="BA2" s="631"/>
      <c r="BB2" s="631"/>
      <c r="BC2" s="631"/>
      <c r="BD2" s="631"/>
      <c r="BE2" s="631"/>
      <c r="BF2" s="631"/>
      <c r="BG2" s="631"/>
      <c r="BH2" s="631"/>
      <c r="BI2" s="631"/>
      <c r="BJ2" s="632"/>
      <c r="BK2" s="628" t="s">
        <v>30</v>
      </c>
      <c r="BL2" s="628"/>
      <c r="BM2" s="628"/>
      <c r="BN2" s="628"/>
      <c r="BO2" s="628"/>
      <c r="BP2" s="628"/>
      <c r="BQ2" s="629"/>
      <c r="BR2" s="238"/>
    </row>
    <row r="3" spans="1:70" s="64" customFormat="1" ht="19.5" thickBot="1">
      <c r="A3" s="65"/>
      <c r="B3" s="187" t="s">
        <v>0</v>
      </c>
      <c r="C3" s="72" t="s">
        <v>55</v>
      </c>
      <c r="D3" s="72" t="s">
        <v>56</v>
      </c>
      <c r="E3" s="72" t="s">
        <v>57</v>
      </c>
      <c r="F3" s="72" t="s">
        <v>2</v>
      </c>
      <c r="G3" s="72" t="s">
        <v>17</v>
      </c>
      <c r="H3" s="253" t="s">
        <v>18</v>
      </c>
      <c r="I3" s="73" t="s">
        <v>87</v>
      </c>
      <c r="J3" s="74" t="s">
        <v>88</v>
      </c>
      <c r="K3" s="75" t="s">
        <v>89</v>
      </c>
      <c r="L3" s="74" t="s">
        <v>90</v>
      </c>
      <c r="M3" s="252" t="s">
        <v>91</v>
      </c>
      <c r="N3" s="251" t="s">
        <v>92</v>
      </c>
      <c r="O3" s="72" t="s">
        <v>55</v>
      </c>
      <c r="P3" s="72" t="s">
        <v>56</v>
      </c>
      <c r="Q3" s="72" t="s">
        <v>57</v>
      </c>
      <c r="R3" s="72" t="s">
        <v>2</v>
      </c>
      <c r="S3" s="72" t="s">
        <v>17</v>
      </c>
      <c r="T3" s="72" t="s">
        <v>18</v>
      </c>
      <c r="U3" s="73" t="s">
        <v>87</v>
      </c>
      <c r="V3" s="74" t="s">
        <v>88</v>
      </c>
      <c r="W3" s="75" t="s">
        <v>89</v>
      </c>
      <c r="X3" s="74" t="s">
        <v>90</v>
      </c>
      <c r="Y3" s="75" t="s">
        <v>91</v>
      </c>
      <c r="Z3" s="75" t="s">
        <v>92</v>
      </c>
      <c r="AA3" s="72" t="s">
        <v>55</v>
      </c>
      <c r="AB3" s="72" t="s">
        <v>56</v>
      </c>
      <c r="AC3" s="72" t="s">
        <v>57</v>
      </c>
      <c r="AD3" s="72" t="s">
        <v>2</v>
      </c>
      <c r="AE3" s="72" t="s">
        <v>17</v>
      </c>
      <c r="AF3" s="72" t="s">
        <v>18</v>
      </c>
      <c r="AG3" s="73" t="s">
        <v>87</v>
      </c>
      <c r="AH3" s="74" t="s">
        <v>88</v>
      </c>
      <c r="AI3" s="75" t="s">
        <v>89</v>
      </c>
      <c r="AJ3" s="75" t="s">
        <v>90</v>
      </c>
      <c r="AK3" s="75" t="s">
        <v>91</v>
      </c>
      <c r="AL3" s="75" t="s">
        <v>92</v>
      </c>
      <c r="AM3" s="72" t="s">
        <v>55</v>
      </c>
      <c r="AN3" s="72" t="s">
        <v>56</v>
      </c>
      <c r="AO3" s="72" t="s">
        <v>57</v>
      </c>
      <c r="AP3" s="72" t="s">
        <v>2</v>
      </c>
      <c r="AQ3" s="72" t="s">
        <v>17</v>
      </c>
      <c r="AR3" s="72" t="s">
        <v>18</v>
      </c>
      <c r="AS3" s="73" t="s">
        <v>87</v>
      </c>
      <c r="AT3" s="74" t="s">
        <v>88</v>
      </c>
      <c r="AU3" s="75" t="s">
        <v>89</v>
      </c>
      <c r="AV3" s="75" t="s">
        <v>90</v>
      </c>
      <c r="AW3" s="75" t="s">
        <v>91</v>
      </c>
      <c r="AX3" s="75" t="s">
        <v>92</v>
      </c>
      <c r="AY3" s="71" t="s">
        <v>55</v>
      </c>
      <c r="AZ3" s="72" t="s">
        <v>56</v>
      </c>
      <c r="BA3" s="72" t="s">
        <v>57</v>
      </c>
      <c r="BB3" s="72" t="s">
        <v>2</v>
      </c>
      <c r="BC3" s="72" t="s">
        <v>17</v>
      </c>
      <c r="BD3" s="72" t="s">
        <v>18</v>
      </c>
      <c r="BE3" s="73" t="s">
        <v>87</v>
      </c>
      <c r="BF3" s="74" t="s">
        <v>88</v>
      </c>
      <c r="BG3" s="75" t="s">
        <v>89</v>
      </c>
      <c r="BH3" s="75" t="s">
        <v>90</v>
      </c>
      <c r="BI3" s="75" t="s">
        <v>91</v>
      </c>
      <c r="BJ3" s="301" t="s">
        <v>92</v>
      </c>
      <c r="BK3" s="300">
        <v>1</v>
      </c>
      <c r="BL3" s="15">
        <v>2</v>
      </c>
      <c r="BM3" s="15">
        <v>3</v>
      </c>
      <c r="BN3" s="15" t="s">
        <v>2</v>
      </c>
      <c r="BO3" s="15" t="s">
        <v>17</v>
      </c>
      <c r="BP3" s="15" t="s">
        <v>18</v>
      </c>
      <c r="BQ3" s="308" t="s">
        <v>19</v>
      </c>
      <c r="BR3" s="238"/>
    </row>
    <row r="4" spans="1:70" s="226" customFormat="1" ht="19.5" thickBot="1">
      <c r="A4" s="224"/>
      <c r="B4" s="188" t="s">
        <v>31</v>
      </c>
      <c r="C4" s="41" t="s">
        <v>110</v>
      </c>
      <c r="D4" s="42" t="s">
        <v>15</v>
      </c>
      <c r="E4" s="42" t="s">
        <v>110</v>
      </c>
      <c r="F4" s="42" t="s">
        <v>10</v>
      </c>
      <c r="G4" s="42" t="s">
        <v>11</v>
      </c>
      <c r="H4" s="254" t="s">
        <v>109</v>
      </c>
      <c r="I4" s="133" t="s">
        <v>8</v>
      </c>
      <c r="J4" s="42"/>
      <c r="K4" s="45"/>
      <c r="L4" s="42"/>
      <c r="M4" s="43"/>
      <c r="N4" s="46"/>
      <c r="O4" s="176"/>
      <c r="P4" s="134" t="s">
        <v>10</v>
      </c>
      <c r="Q4" s="134" t="s">
        <v>10</v>
      </c>
      <c r="R4" s="134" t="s">
        <v>109</v>
      </c>
      <c r="S4" s="134" t="s">
        <v>11</v>
      </c>
      <c r="T4" s="134" t="s">
        <v>11</v>
      </c>
      <c r="U4" s="134" t="s">
        <v>15</v>
      </c>
      <c r="V4" s="44" t="s">
        <v>8</v>
      </c>
      <c r="W4" s="267" t="s">
        <v>8</v>
      </c>
      <c r="X4" s="134"/>
      <c r="Y4" s="269"/>
      <c r="Z4" s="135"/>
      <c r="AA4" s="51"/>
      <c r="AB4" s="44"/>
      <c r="AC4" s="42" t="s">
        <v>110</v>
      </c>
      <c r="AD4" s="44" t="s">
        <v>15</v>
      </c>
      <c r="AE4" s="42" t="s">
        <v>15</v>
      </c>
      <c r="AF4" s="42" t="s">
        <v>11</v>
      </c>
      <c r="AG4" s="45" t="s">
        <v>10</v>
      </c>
      <c r="AH4" s="45" t="s">
        <v>15</v>
      </c>
      <c r="AI4" s="45" t="s">
        <v>8</v>
      </c>
      <c r="AJ4" s="42"/>
      <c r="AK4" s="43"/>
      <c r="AL4" s="46"/>
      <c r="AM4" s="51"/>
      <c r="AN4" s="44"/>
      <c r="AO4" s="42"/>
      <c r="AP4" s="44"/>
      <c r="AQ4" s="42" t="s">
        <v>109</v>
      </c>
      <c r="AR4" s="42" t="s">
        <v>11</v>
      </c>
      <c r="AS4" s="133" t="s">
        <v>10</v>
      </c>
      <c r="AT4" s="44"/>
      <c r="AV4" s="45"/>
      <c r="AW4" s="44" t="s">
        <v>124</v>
      </c>
      <c r="AX4" s="46" t="s">
        <v>8</v>
      </c>
      <c r="AY4" s="41" t="s">
        <v>10</v>
      </c>
      <c r="AZ4" s="42" t="s">
        <v>10</v>
      </c>
      <c r="BA4" s="43" t="s">
        <v>11</v>
      </c>
      <c r="BB4" s="42" t="s">
        <v>11</v>
      </c>
      <c r="BC4" s="42"/>
      <c r="BD4" s="42"/>
      <c r="BE4" s="42" t="s">
        <v>104</v>
      </c>
      <c r="BF4" s="45" t="s">
        <v>8</v>
      </c>
      <c r="BG4" s="45" t="s">
        <v>8</v>
      </c>
      <c r="BH4" s="45" t="s">
        <v>109</v>
      </c>
      <c r="BI4" s="45"/>
      <c r="BJ4" s="46"/>
      <c r="BK4" s="47"/>
      <c r="BL4" s="43"/>
      <c r="BM4" s="42"/>
      <c r="BN4" s="42"/>
      <c r="BO4" s="42"/>
      <c r="BP4" s="42"/>
      <c r="BQ4" s="46"/>
      <c r="BR4" s="225">
        <f>COUNTIF(C4:BQ4,"*")</f>
        <v>35</v>
      </c>
    </row>
    <row r="5" spans="1:70" s="6" customFormat="1" ht="19.5" thickBot="1">
      <c r="A5" s="52"/>
      <c r="B5" s="222"/>
      <c r="C5" s="180"/>
      <c r="D5" s="29">
        <v>410</v>
      </c>
      <c r="E5" s="128"/>
      <c r="F5" s="128">
        <v>407</v>
      </c>
      <c r="G5" s="29">
        <v>402</v>
      </c>
      <c r="H5" s="255"/>
      <c r="I5" s="136">
        <v>406</v>
      </c>
      <c r="J5" s="29"/>
      <c r="K5" s="79"/>
      <c r="L5" s="29"/>
      <c r="M5" s="68"/>
      <c r="N5" s="50"/>
      <c r="O5" s="129"/>
      <c r="P5" s="129">
        <v>407</v>
      </c>
      <c r="Q5" s="137">
        <v>407</v>
      </c>
      <c r="R5" s="137"/>
      <c r="S5" s="137">
        <v>402</v>
      </c>
      <c r="T5" s="138">
        <v>402</v>
      </c>
      <c r="U5" s="137">
        <v>410</v>
      </c>
      <c r="V5" s="199">
        <v>406</v>
      </c>
      <c r="W5" s="136">
        <v>406</v>
      </c>
      <c r="X5" s="137"/>
      <c r="Y5" s="139"/>
      <c r="Z5" s="140"/>
      <c r="AA5" s="128"/>
      <c r="AB5" s="78"/>
      <c r="AC5" s="78"/>
      <c r="AD5" s="128">
        <v>410</v>
      </c>
      <c r="AE5" s="78">
        <v>410</v>
      </c>
      <c r="AF5" s="128">
        <v>402</v>
      </c>
      <c r="AG5" s="128">
        <v>201</v>
      </c>
      <c r="AH5" s="79">
        <v>410</v>
      </c>
      <c r="AI5" s="79">
        <v>406</v>
      </c>
      <c r="AJ5" s="29"/>
      <c r="AK5" s="68"/>
      <c r="AL5" s="50"/>
      <c r="AM5" s="37"/>
      <c r="AN5" s="78"/>
      <c r="AO5" s="78"/>
      <c r="AP5" s="128"/>
      <c r="AQ5" s="128"/>
      <c r="AR5" s="128">
        <v>402</v>
      </c>
      <c r="AS5" s="79">
        <v>407</v>
      </c>
      <c r="AT5" s="199"/>
      <c r="AV5" s="79"/>
      <c r="AW5" s="79">
        <v>406</v>
      </c>
      <c r="AX5" s="50">
        <v>406</v>
      </c>
      <c r="AY5" s="37">
        <v>407</v>
      </c>
      <c r="AZ5" s="29">
        <v>407</v>
      </c>
      <c r="BA5" s="29">
        <v>402</v>
      </c>
      <c r="BB5" s="29">
        <v>402</v>
      </c>
      <c r="BC5" s="29"/>
      <c r="BD5" s="68"/>
      <c r="BE5" s="29">
        <v>410</v>
      </c>
      <c r="BF5" s="79">
        <v>406</v>
      </c>
      <c r="BG5" s="79">
        <v>406</v>
      </c>
      <c r="BH5" s="79"/>
      <c r="BI5" s="79"/>
      <c r="BJ5" s="50"/>
      <c r="BK5" s="78"/>
      <c r="BL5" s="29"/>
      <c r="BM5" s="29"/>
      <c r="BN5" s="128"/>
      <c r="BO5" s="29"/>
      <c r="BP5" s="29"/>
      <c r="BQ5" s="50"/>
      <c r="BR5" s="225"/>
    </row>
    <row r="6" spans="1:70" s="53" customFormat="1" ht="19.5" thickBot="1">
      <c r="A6" s="91"/>
      <c r="B6" s="92" t="s">
        <v>113</v>
      </c>
      <c r="C6" s="21"/>
      <c r="D6" s="3"/>
      <c r="E6" s="3"/>
      <c r="F6" s="3"/>
      <c r="G6" s="12" t="s">
        <v>4</v>
      </c>
      <c r="H6" s="256"/>
      <c r="I6" s="141"/>
      <c r="J6" s="3" t="s">
        <v>9</v>
      </c>
      <c r="K6" s="4"/>
      <c r="L6" s="3"/>
      <c r="M6" s="26"/>
      <c r="N6" s="22"/>
      <c r="O6" s="169"/>
      <c r="P6" s="169" t="s">
        <v>14</v>
      </c>
      <c r="Q6" s="142" t="s">
        <v>14</v>
      </c>
      <c r="R6" s="142" t="s">
        <v>13</v>
      </c>
      <c r="S6" s="142" t="s">
        <v>13</v>
      </c>
      <c r="T6" s="142"/>
      <c r="U6" s="142"/>
      <c r="V6" s="141"/>
      <c r="W6" s="141"/>
      <c r="X6" s="142"/>
      <c r="Y6" s="143" t="s">
        <v>9</v>
      </c>
      <c r="Z6" s="144" t="s">
        <v>9</v>
      </c>
      <c r="AA6" s="21" t="s">
        <v>4</v>
      </c>
      <c r="AB6" s="3" t="s">
        <v>4</v>
      </c>
      <c r="AC6" s="3"/>
      <c r="AD6" s="3"/>
      <c r="AE6" s="3" t="s">
        <v>13</v>
      </c>
      <c r="AF6" s="3"/>
      <c r="AG6" s="4" t="s">
        <v>14</v>
      </c>
      <c r="AH6" s="4"/>
      <c r="AI6" s="4"/>
      <c r="AJ6" s="3" t="s">
        <v>9</v>
      </c>
      <c r="AK6" s="26"/>
      <c r="AL6" s="22"/>
      <c r="AM6" s="21"/>
      <c r="AN6" s="3" t="s">
        <v>4</v>
      </c>
      <c r="AO6" s="3" t="s">
        <v>4</v>
      </c>
      <c r="AP6" s="3" t="s">
        <v>14</v>
      </c>
      <c r="AQ6" s="3" t="s">
        <v>13</v>
      </c>
      <c r="AR6" s="3" t="s">
        <v>13</v>
      </c>
      <c r="AS6" s="4" t="s">
        <v>14</v>
      </c>
      <c r="AT6" s="4"/>
      <c r="AU6" s="4"/>
      <c r="AV6" s="4" t="s">
        <v>9</v>
      </c>
      <c r="AW6" s="4" t="s">
        <v>9</v>
      </c>
      <c r="AX6" s="22"/>
      <c r="AY6" s="21"/>
      <c r="AZ6" s="5" t="s">
        <v>14</v>
      </c>
      <c r="BA6" s="3" t="s">
        <v>13</v>
      </c>
      <c r="BB6" s="3"/>
      <c r="BC6" s="3"/>
      <c r="BD6" s="3"/>
      <c r="BF6" s="4"/>
      <c r="BG6" s="4"/>
      <c r="BH6" s="4"/>
      <c r="BI6" s="4" t="s">
        <v>9</v>
      </c>
      <c r="BJ6" s="22" t="s">
        <v>86</v>
      </c>
      <c r="BK6" s="5"/>
      <c r="BL6" s="3"/>
      <c r="BM6" s="3"/>
      <c r="BN6" s="27" t="s">
        <v>102</v>
      </c>
      <c r="BO6" s="27" t="s">
        <v>103</v>
      </c>
      <c r="BP6" s="3"/>
      <c r="BQ6" s="22"/>
      <c r="BR6" s="225">
        <f t="shared" ref="BR6" si="0">COUNTIF(C6:BQ6,"*")</f>
        <v>27</v>
      </c>
    </row>
    <row r="7" spans="1:70" s="6" customFormat="1" ht="18.75">
      <c r="A7" s="81"/>
      <c r="B7" s="84"/>
      <c r="C7" s="37"/>
      <c r="D7" s="29"/>
      <c r="E7" s="29"/>
      <c r="F7" s="29"/>
      <c r="G7" s="29">
        <v>411</v>
      </c>
      <c r="H7" s="255"/>
      <c r="I7" s="136"/>
      <c r="J7" s="29">
        <v>407</v>
      </c>
      <c r="K7" s="79"/>
      <c r="L7" s="29"/>
      <c r="M7" s="68"/>
      <c r="N7" s="50"/>
      <c r="O7" s="138"/>
      <c r="P7" s="137">
        <v>413</v>
      </c>
      <c r="Q7" s="137">
        <v>413</v>
      </c>
      <c r="R7" s="137">
        <v>405</v>
      </c>
      <c r="S7" s="137">
        <v>405</v>
      </c>
      <c r="T7" s="137"/>
      <c r="U7" s="137"/>
      <c r="V7" s="136"/>
      <c r="W7" s="136"/>
      <c r="X7" s="137"/>
      <c r="Y7" s="139">
        <v>407</v>
      </c>
      <c r="Z7" s="140">
        <v>407</v>
      </c>
      <c r="AA7" s="37">
        <v>411</v>
      </c>
      <c r="AB7" s="29">
        <v>411</v>
      </c>
      <c r="AC7" s="29"/>
      <c r="AD7" s="29"/>
      <c r="AE7" s="29">
        <v>405</v>
      </c>
      <c r="AF7" s="29"/>
      <c r="AG7" s="79">
        <v>413</v>
      </c>
      <c r="AH7" s="79"/>
      <c r="AI7" s="79"/>
      <c r="AJ7" s="29">
        <v>407</v>
      </c>
      <c r="AK7" s="68"/>
      <c r="AL7" s="50"/>
      <c r="AM7" s="37"/>
      <c r="AN7" s="29">
        <v>411</v>
      </c>
      <c r="AO7" s="29">
        <v>411</v>
      </c>
      <c r="AP7" s="29">
        <v>413</v>
      </c>
      <c r="AQ7" s="29">
        <v>405</v>
      </c>
      <c r="AR7" s="29">
        <v>405</v>
      </c>
      <c r="AS7" s="79">
        <v>413</v>
      </c>
      <c r="AT7" s="79"/>
      <c r="AU7" s="79"/>
      <c r="AV7" s="79">
        <v>407</v>
      </c>
      <c r="AW7" s="79">
        <v>407</v>
      </c>
      <c r="AX7" s="50"/>
      <c r="AY7" s="37"/>
      <c r="AZ7" s="78">
        <v>413</v>
      </c>
      <c r="BA7" s="29">
        <v>405</v>
      </c>
      <c r="BB7" s="29"/>
      <c r="BC7" s="29"/>
      <c r="BD7" s="29"/>
      <c r="BE7" s="29"/>
      <c r="BF7" s="79"/>
      <c r="BG7" s="79"/>
      <c r="BH7" s="79"/>
      <c r="BI7" s="79">
        <v>407</v>
      </c>
      <c r="BJ7" s="50">
        <v>407</v>
      </c>
      <c r="BK7" s="78"/>
      <c r="BL7" s="29"/>
      <c r="BM7" s="29"/>
      <c r="BN7" s="29">
        <v>413</v>
      </c>
      <c r="BO7" s="29">
        <v>405</v>
      </c>
      <c r="BP7" s="29"/>
      <c r="BQ7" s="50"/>
      <c r="BR7" s="225"/>
    </row>
    <row r="8" spans="1:70" s="53" customFormat="1" ht="18.75">
      <c r="A8" s="91"/>
      <c r="B8" s="92" t="s">
        <v>85</v>
      </c>
      <c r="C8" s="21"/>
      <c r="D8" s="3" t="s">
        <v>12</v>
      </c>
      <c r="E8" s="3" t="s">
        <v>93</v>
      </c>
      <c r="F8" s="3" t="s">
        <v>64</v>
      </c>
      <c r="G8" s="12"/>
      <c r="H8" s="256"/>
      <c r="I8" s="141" t="s">
        <v>7</v>
      </c>
      <c r="J8" s="3" t="s">
        <v>109</v>
      </c>
      <c r="K8" s="4"/>
      <c r="L8" s="3"/>
      <c r="M8" s="26"/>
      <c r="N8" s="22"/>
      <c r="O8" s="169"/>
      <c r="P8" s="169"/>
      <c r="Q8" s="142"/>
      <c r="R8" s="142"/>
      <c r="S8" s="142"/>
      <c r="T8" s="142" t="s">
        <v>64</v>
      </c>
      <c r="U8" s="142" t="s">
        <v>64</v>
      </c>
      <c r="V8" s="141" t="s">
        <v>109</v>
      </c>
      <c r="W8" s="141"/>
      <c r="X8" s="142" t="s">
        <v>7</v>
      </c>
      <c r="Y8" s="143" t="s">
        <v>7</v>
      </c>
      <c r="Z8" s="144"/>
      <c r="AA8" s="21" t="s">
        <v>12</v>
      </c>
      <c r="AB8" s="3" t="s">
        <v>12</v>
      </c>
      <c r="AC8" s="3" t="s">
        <v>93</v>
      </c>
      <c r="AD8" s="3" t="s">
        <v>93</v>
      </c>
      <c r="AE8" s="3"/>
      <c r="AF8" s="3" t="s">
        <v>64</v>
      </c>
      <c r="AG8" s="4" t="s">
        <v>109</v>
      </c>
      <c r="AH8" s="4"/>
      <c r="AI8" s="4"/>
      <c r="AJ8" s="3"/>
      <c r="AK8" s="26"/>
      <c r="AL8" s="22" t="s">
        <v>115</v>
      </c>
      <c r="AM8" s="21" t="s">
        <v>64</v>
      </c>
      <c r="AN8" s="3" t="s">
        <v>93</v>
      </c>
      <c r="AO8" s="3" t="s">
        <v>12</v>
      </c>
      <c r="AP8" s="3"/>
      <c r="AQ8" s="3"/>
      <c r="AR8" s="3"/>
      <c r="AS8" s="4"/>
      <c r="AT8" s="4" t="s">
        <v>109</v>
      </c>
      <c r="AU8" s="4"/>
      <c r="AV8" s="4" t="s">
        <v>7</v>
      </c>
      <c r="AW8" s="4" t="s">
        <v>7</v>
      </c>
      <c r="AX8" s="22"/>
      <c r="AY8" s="21"/>
      <c r="AZ8" s="5"/>
      <c r="BA8" s="3"/>
      <c r="BB8" s="3" t="s">
        <v>93</v>
      </c>
      <c r="BC8" s="3" t="s">
        <v>64</v>
      </c>
      <c r="BD8" s="3" t="s">
        <v>64</v>
      </c>
      <c r="BE8" s="148" t="s">
        <v>12</v>
      </c>
      <c r="BF8" s="4" t="s">
        <v>7</v>
      </c>
      <c r="BG8" s="4"/>
      <c r="BH8" s="4" t="s">
        <v>7</v>
      </c>
      <c r="BI8" s="4"/>
      <c r="BJ8" s="22"/>
      <c r="BK8" s="5"/>
      <c r="BL8" s="3"/>
      <c r="BM8" s="3"/>
      <c r="BN8" s="3"/>
      <c r="BO8" s="3"/>
      <c r="BP8" s="3"/>
      <c r="BQ8" s="22"/>
      <c r="BR8" s="12">
        <f>COUNTIF(C8:BQ8,"*")</f>
        <v>29</v>
      </c>
    </row>
    <row r="9" spans="1:70" s="6" customFormat="1" ht="18.75">
      <c r="A9" s="81"/>
      <c r="B9" s="84"/>
      <c r="C9" s="37"/>
      <c r="D9" s="29">
        <v>301</v>
      </c>
      <c r="E9" s="29">
        <v>307</v>
      </c>
      <c r="F9" s="29">
        <v>309</v>
      </c>
      <c r="G9" s="29"/>
      <c r="H9" s="255"/>
      <c r="I9" s="136">
        <v>309</v>
      </c>
      <c r="J9" s="29"/>
      <c r="K9" s="79"/>
      <c r="L9" s="29"/>
      <c r="M9" s="68"/>
      <c r="N9" s="50"/>
      <c r="O9" s="138"/>
      <c r="P9" s="137"/>
      <c r="Q9" s="137"/>
      <c r="R9" s="137"/>
      <c r="S9" s="137"/>
      <c r="T9" s="137">
        <v>309</v>
      </c>
      <c r="U9" s="137">
        <v>309</v>
      </c>
      <c r="V9" s="136"/>
      <c r="W9" s="136"/>
      <c r="X9" s="137">
        <v>309</v>
      </c>
      <c r="Y9" s="139">
        <v>309</v>
      </c>
      <c r="Z9" s="140"/>
      <c r="AA9" s="37">
        <v>301</v>
      </c>
      <c r="AB9" s="29">
        <v>301</v>
      </c>
      <c r="AC9" s="29">
        <v>307</v>
      </c>
      <c r="AD9" s="29">
        <v>307</v>
      </c>
      <c r="AE9" s="29"/>
      <c r="AF9" s="29">
        <v>309</v>
      </c>
      <c r="AG9" s="79"/>
      <c r="AH9" s="79"/>
      <c r="AI9" s="79"/>
      <c r="AJ9" s="29"/>
      <c r="AK9" s="68"/>
      <c r="AL9" s="50">
        <v>309</v>
      </c>
      <c r="AM9" s="37">
        <v>309</v>
      </c>
      <c r="AN9" s="29">
        <v>307</v>
      </c>
      <c r="AO9" s="29">
        <v>301</v>
      </c>
      <c r="AP9" s="29"/>
      <c r="AQ9" s="29"/>
      <c r="AR9" s="29"/>
      <c r="AS9" s="79"/>
      <c r="AT9" s="79"/>
      <c r="AU9" s="79"/>
      <c r="AV9" s="79">
        <v>309</v>
      </c>
      <c r="AW9" s="79">
        <v>309</v>
      </c>
      <c r="AX9" s="50"/>
      <c r="AY9" s="37"/>
      <c r="AZ9" s="78"/>
      <c r="BA9" s="29"/>
      <c r="BB9" s="29">
        <v>307</v>
      </c>
      <c r="BC9" s="29">
        <v>309</v>
      </c>
      <c r="BD9" s="29">
        <v>309</v>
      </c>
      <c r="BE9" s="29">
        <v>301</v>
      </c>
      <c r="BF9" s="79">
        <v>309</v>
      </c>
      <c r="BG9" s="79"/>
      <c r="BH9" s="79">
        <v>309</v>
      </c>
      <c r="BI9" s="79"/>
      <c r="BJ9" s="50"/>
      <c r="BK9" s="78"/>
      <c r="BL9" s="29"/>
      <c r="BM9" s="29"/>
      <c r="BN9" s="29"/>
      <c r="BO9" s="29"/>
      <c r="BP9" s="29"/>
      <c r="BQ9" s="50"/>
      <c r="BR9" s="12"/>
    </row>
    <row r="10" spans="1:70" s="12" customFormat="1" ht="18.75">
      <c r="A10" s="116"/>
      <c r="B10" s="92" t="s">
        <v>33</v>
      </c>
      <c r="C10" s="21" t="s">
        <v>111</v>
      </c>
      <c r="D10" s="3" t="s">
        <v>3</v>
      </c>
      <c r="E10" s="3" t="s">
        <v>6</v>
      </c>
      <c r="F10" s="3" t="s">
        <v>5</v>
      </c>
      <c r="G10" s="12" t="s">
        <v>16</v>
      </c>
      <c r="H10" s="256"/>
      <c r="I10" s="141"/>
      <c r="J10" s="3"/>
      <c r="K10" s="4" t="s">
        <v>94</v>
      </c>
      <c r="L10" s="3"/>
      <c r="M10" s="26"/>
      <c r="N10" s="22"/>
      <c r="O10" s="169" t="s">
        <v>5</v>
      </c>
      <c r="P10" s="169" t="s">
        <v>16</v>
      </c>
      <c r="Q10" s="142" t="s">
        <v>16</v>
      </c>
      <c r="R10" s="142" t="s">
        <v>111</v>
      </c>
      <c r="S10" s="142" t="s">
        <v>3</v>
      </c>
      <c r="T10" s="142" t="s">
        <v>6</v>
      </c>
      <c r="U10" s="204"/>
      <c r="V10" s="141"/>
      <c r="W10" s="141"/>
      <c r="X10" s="142"/>
      <c r="Y10" s="143"/>
      <c r="Z10" s="144"/>
      <c r="AA10" s="21"/>
      <c r="AB10" s="3" t="s">
        <v>5</v>
      </c>
      <c r="AC10" s="3" t="s">
        <v>6</v>
      </c>
      <c r="AD10" s="3" t="s">
        <v>16</v>
      </c>
      <c r="AE10" s="3" t="s">
        <v>3</v>
      </c>
      <c r="AF10" s="3" t="s">
        <v>111</v>
      </c>
      <c r="AG10" s="4"/>
      <c r="AH10" s="4"/>
      <c r="AI10" s="4" t="s">
        <v>94</v>
      </c>
      <c r="AJ10" s="3" t="s">
        <v>94</v>
      </c>
      <c r="AK10" s="26" t="s">
        <v>116</v>
      </c>
      <c r="AL10" s="22"/>
      <c r="AM10" s="21"/>
      <c r="AN10" s="3" t="s">
        <v>99</v>
      </c>
      <c r="AO10" s="3" t="s">
        <v>111</v>
      </c>
      <c r="AP10" s="1" t="s">
        <v>3</v>
      </c>
      <c r="AQ10" s="1" t="s">
        <v>5</v>
      </c>
      <c r="AR10" s="1" t="s">
        <v>6</v>
      </c>
      <c r="AS10" s="7"/>
      <c r="AT10" s="7" t="s">
        <v>94</v>
      </c>
      <c r="AU10" s="3" t="s">
        <v>94</v>
      </c>
      <c r="AW10" s="3"/>
      <c r="AX10" s="20"/>
      <c r="AY10" s="19"/>
      <c r="AZ10" s="8"/>
      <c r="BA10" s="1" t="s">
        <v>16</v>
      </c>
      <c r="BB10" s="1" t="s">
        <v>3</v>
      </c>
      <c r="BC10" s="1" t="s">
        <v>5</v>
      </c>
      <c r="BD10" s="1" t="s">
        <v>6</v>
      </c>
      <c r="BE10" s="1" t="s">
        <v>94</v>
      </c>
      <c r="BF10" s="7" t="s">
        <v>94</v>
      </c>
      <c r="BG10" s="7"/>
      <c r="BH10" s="7"/>
      <c r="BI10" s="7"/>
      <c r="BJ10" s="20"/>
      <c r="BK10" s="237" t="s">
        <v>99</v>
      </c>
      <c r="BL10" s="28" t="s">
        <v>99</v>
      </c>
      <c r="BM10" s="1"/>
      <c r="BN10" s="1"/>
      <c r="BO10" s="1"/>
      <c r="BP10" s="1"/>
      <c r="BQ10" s="20"/>
      <c r="BR10" s="12">
        <f t="shared" ref="BR10" si="1">COUNTIF(C10:BQ10,"*")</f>
        <v>35</v>
      </c>
    </row>
    <row r="11" spans="1:70" s="6" customFormat="1" ht="18.75">
      <c r="A11" s="52"/>
      <c r="B11" s="113"/>
      <c r="C11" s="38"/>
      <c r="D11" s="36">
        <v>308</v>
      </c>
      <c r="E11" s="36">
        <v>304</v>
      </c>
      <c r="F11" s="36">
        <v>406</v>
      </c>
      <c r="G11" s="36">
        <v>409</v>
      </c>
      <c r="H11" s="257"/>
      <c r="I11" s="150"/>
      <c r="J11" s="36"/>
      <c r="K11" s="236">
        <v>402</v>
      </c>
      <c r="L11" s="36"/>
      <c r="N11" s="23"/>
      <c r="O11" s="151">
        <v>406</v>
      </c>
      <c r="P11" s="151">
        <v>409</v>
      </c>
      <c r="Q11" s="151">
        <v>409</v>
      </c>
      <c r="R11" s="76"/>
      <c r="S11" s="76">
        <v>308</v>
      </c>
      <c r="T11" s="76">
        <v>304</v>
      </c>
      <c r="U11" s="319"/>
      <c r="V11" s="150"/>
      <c r="W11" s="150"/>
      <c r="X11" s="76"/>
      <c r="Y11" s="152"/>
      <c r="Z11" s="153"/>
      <c r="AA11" s="38"/>
      <c r="AB11" s="36">
        <v>406</v>
      </c>
      <c r="AC11" s="36">
        <v>304</v>
      </c>
      <c r="AD11" s="36">
        <v>409</v>
      </c>
      <c r="AE11" s="36">
        <v>308</v>
      </c>
      <c r="AF11" s="36"/>
      <c r="AG11" s="13"/>
      <c r="AH11" s="13"/>
      <c r="AI11" s="36">
        <v>402</v>
      </c>
      <c r="AJ11" s="36">
        <v>402</v>
      </c>
      <c r="AK11" s="36">
        <v>402</v>
      </c>
      <c r="AL11" s="23"/>
      <c r="AM11" s="38"/>
      <c r="AN11" s="36">
        <v>409</v>
      </c>
      <c r="AO11" s="36"/>
      <c r="AP11" s="36">
        <v>308</v>
      </c>
      <c r="AQ11" s="36">
        <v>406</v>
      </c>
      <c r="AR11" s="36">
        <v>304</v>
      </c>
      <c r="AS11" s="13"/>
      <c r="AT11" s="13">
        <v>402</v>
      </c>
      <c r="AU11" s="36">
        <v>402</v>
      </c>
      <c r="AW11" s="36"/>
      <c r="AX11" s="23"/>
      <c r="AY11" s="38"/>
      <c r="AZ11" s="77"/>
      <c r="BA11" s="36">
        <v>409</v>
      </c>
      <c r="BB11" s="36">
        <v>308</v>
      </c>
      <c r="BC11" s="36">
        <v>406</v>
      </c>
      <c r="BD11" s="36">
        <v>304</v>
      </c>
      <c r="BE11" s="36">
        <v>402</v>
      </c>
      <c r="BF11" s="13">
        <v>402</v>
      </c>
      <c r="BG11" s="13"/>
      <c r="BH11" s="13"/>
      <c r="BI11" s="13"/>
      <c r="BJ11" s="23"/>
      <c r="BK11" s="77">
        <v>409</v>
      </c>
      <c r="BL11" s="36">
        <v>409</v>
      </c>
      <c r="BM11" s="36"/>
      <c r="BN11" s="36"/>
      <c r="BO11" s="36"/>
      <c r="BP11" s="36"/>
      <c r="BQ11" s="23"/>
      <c r="BR11" s="12"/>
    </row>
    <row r="12" spans="1:70" ht="18.75">
      <c r="A12" s="2"/>
      <c r="B12" s="67" t="s">
        <v>32</v>
      </c>
      <c r="C12" s="21"/>
      <c r="D12" s="3"/>
      <c r="E12" s="3"/>
      <c r="F12" s="26"/>
      <c r="G12" s="3" t="s">
        <v>111</v>
      </c>
      <c r="H12" s="256"/>
      <c r="I12" s="142"/>
      <c r="J12" s="3"/>
      <c r="K12" s="4"/>
      <c r="L12" s="3"/>
      <c r="M12" s="26"/>
      <c r="N12" s="22"/>
      <c r="O12" s="154"/>
      <c r="P12" s="142"/>
      <c r="Q12" s="142" t="s">
        <v>111</v>
      </c>
      <c r="R12" s="142" t="s">
        <v>5</v>
      </c>
      <c r="S12" s="142" t="s">
        <v>6</v>
      </c>
      <c r="T12" s="142" t="s">
        <v>3</v>
      </c>
      <c r="U12" s="240"/>
      <c r="V12" s="27"/>
      <c r="W12" s="141"/>
      <c r="X12" s="142"/>
      <c r="Y12" s="143"/>
      <c r="Z12" s="144"/>
      <c r="AA12" s="21"/>
      <c r="AB12" s="27"/>
      <c r="AC12" s="40"/>
      <c r="AD12" s="40"/>
      <c r="AE12" s="3"/>
      <c r="AF12" s="27"/>
      <c r="AG12" s="4"/>
      <c r="AH12" s="4"/>
      <c r="AI12" s="3"/>
      <c r="AJ12" s="3"/>
      <c r="AK12" s="26"/>
      <c r="AL12" s="22"/>
      <c r="AM12" s="21"/>
      <c r="AN12" s="3"/>
      <c r="AO12" s="3"/>
      <c r="AP12" s="3"/>
      <c r="AQ12" s="3"/>
      <c r="AR12" s="27"/>
      <c r="AS12" s="4"/>
      <c r="AT12" s="4"/>
      <c r="AU12" s="3"/>
      <c r="AV12" s="26"/>
      <c r="AW12" s="3"/>
      <c r="AX12" s="22"/>
      <c r="AY12" s="21" t="s">
        <v>3</v>
      </c>
      <c r="AZ12" s="3" t="s">
        <v>5</v>
      </c>
      <c r="BA12" s="3" t="s">
        <v>6</v>
      </c>
      <c r="BB12" s="5"/>
      <c r="BC12" s="3" t="s">
        <v>111</v>
      </c>
      <c r="BD12" s="125" t="s">
        <v>111</v>
      </c>
      <c r="BE12" s="3"/>
      <c r="BF12" s="4"/>
      <c r="BG12" s="4"/>
      <c r="BH12" s="4"/>
      <c r="BI12" s="4"/>
      <c r="BJ12" s="22"/>
      <c r="BK12" s="182"/>
      <c r="BL12" s="3"/>
      <c r="BM12" s="3"/>
      <c r="BN12" s="3"/>
      <c r="BO12" s="3"/>
      <c r="BP12" s="3"/>
      <c r="BQ12" s="22"/>
      <c r="BR12" s="216">
        <f>COUNTIF(C12:BQ12,"*")</f>
        <v>10</v>
      </c>
    </row>
    <row r="13" spans="1:70" s="6" customFormat="1" ht="19.5" thickBot="1">
      <c r="A13" s="81"/>
      <c r="B13" s="84"/>
      <c r="C13" s="37"/>
      <c r="D13" s="78"/>
      <c r="E13" s="29"/>
      <c r="F13" s="29"/>
      <c r="G13" s="36"/>
      <c r="H13" s="255"/>
      <c r="I13" s="136"/>
      <c r="J13" s="29"/>
      <c r="K13" s="79"/>
      <c r="L13" s="29"/>
      <c r="M13" s="68"/>
      <c r="N13" s="50"/>
      <c r="O13" s="138"/>
      <c r="P13" s="137"/>
      <c r="Q13" s="137"/>
      <c r="R13" s="76">
        <v>406</v>
      </c>
      <c r="S13" s="137">
        <v>304</v>
      </c>
      <c r="T13" s="137">
        <v>308</v>
      </c>
      <c r="U13" s="201"/>
      <c r="V13" s="129"/>
      <c r="W13" s="136"/>
      <c r="X13" s="137"/>
      <c r="Y13" s="139"/>
      <c r="Z13" s="140"/>
      <c r="AA13" s="37"/>
      <c r="AB13" s="78"/>
      <c r="AC13" s="78"/>
      <c r="AD13" s="77"/>
      <c r="AE13" s="78"/>
      <c r="AF13" s="29"/>
      <c r="AG13" s="79"/>
      <c r="AH13" s="79"/>
      <c r="AI13" s="29"/>
      <c r="AJ13" s="29"/>
      <c r="AK13" s="68"/>
      <c r="AL13" s="50"/>
      <c r="AM13" s="37"/>
      <c r="AN13" s="78"/>
      <c r="AO13" s="78"/>
      <c r="AP13" s="77"/>
      <c r="AQ13" s="78"/>
      <c r="AR13" s="29"/>
      <c r="AS13" s="79"/>
      <c r="AT13" s="79"/>
      <c r="AU13" s="29"/>
      <c r="AV13" s="68"/>
      <c r="AW13" s="29"/>
      <c r="AX13" s="50"/>
      <c r="AY13" s="38">
        <v>308</v>
      </c>
      <c r="AZ13" s="68">
        <v>406</v>
      </c>
      <c r="BA13" s="29">
        <v>304</v>
      </c>
      <c r="BB13" s="78"/>
      <c r="BC13" s="78"/>
      <c r="BD13" s="201"/>
      <c r="BE13" s="29"/>
      <c r="BF13" s="202"/>
      <c r="BG13" s="79"/>
      <c r="BH13" s="79"/>
      <c r="BI13" s="79"/>
      <c r="BJ13" s="50"/>
      <c r="BK13" s="78"/>
      <c r="BL13" s="78"/>
      <c r="BM13" s="78"/>
      <c r="BN13" s="77"/>
      <c r="BO13" s="78"/>
      <c r="BP13" s="78"/>
      <c r="BQ13" s="309"/>
      <c r="BR13" s="216"/>
    </row>
    <row r="14" spans="1:70" s="34" customFormat="1" ht="18.75">
      <c r="A14" s="31"/>
      <c r="B14" s="32" t="s">
        <v>35</v>
      </c>
      <c r="C14" s="17" t="s">
        <v>12</v>
      </c>
      <c r="D14" s="11" t="s">
        <v>6</v>
      </c>
      <c r="E14" s="11" t="s">
        <v>15</v>
      </c>
      <c r="F14" s="11"/>
      <c r="G14" s="33"/>
      <c r="H14" s="260"/>
      <c r="I14" s="155" t="s">
        <v>9</v>
      </c>
      <c r="J14" s="11" t="s">
        <v>94</v>
      </c>
      <c r="K14" s="16"/>
      <c r="L14" s="11"/>
      <c r="M14" s="25"/>
      <c r="N14" s="18"/>
      <c r="O14" s="177"/>
      <c r="P14" s="156"/>
      <c r="Q14" s="156"/>
      <c r="R14" s="156" t="s">
        <v>6</v>
      </c>
      <c r="S14" s="156" t="s">
        <v>12</v>
      </c>
      <c r="T14" s="156" t="s">
        <v>15</v>
      </c>
      <c r="U14" s="156" t="s">
        <v>9</v>
      </c>
      <c r="V14" s="155" t="s">
        <v>111</v>
      </c>
      <c r="W14" s="155" t="s">
        <v>94</v>
      </c>
      <c r="X14" s="156"/>
      <c r="Y14" s="157"/>
      <c r="Z14" s="158"/>
      <c r="AA14" s="17" t="s">
        <v>6</v>
      </c>
      <c r="AB14" s="33" t="s">
        <v>15</v>
      </c>
      <c r="AC14" s="11" t="s">
        <v>12</v>
      </c>
      <c r="AD14" s="11" t="s">
        <v>111</v>
      </c>
      <c r="AE14" s="11"/>
      <c r="AF14" s="11"/>
      <c r="AG14" s="16"/>
      <c r="AH14" s="16" t="s">
        <v>94</v>
      </c>
      <c r="AI14" s="11" t="s">
        <v>9</v>
      </c>
      <c r="AJ14" s="11"/>
      <c r="AK14" s="25"/>
      <c r="AL14" s="18"/>
      <c r="AM14" s="17"/>
      <c r="AN14" s="33"/>
      <c r="AO14" s="11" t="s">
        <v>6</v>
      </c>
      <c r="AP14" s="11" t="s">
        <v>15</v>
      </c>
      <c r="AQ14" s="11" t="s">
        <v>79</v>
      </c>
      <c r="AR14" s="11" t="s">
        <v>12</v>
      </c>
      <c r="AS14" s="155" t="s">
        <v>94</v>
      </c>
      <c r="AT14" s="16" t="s">
        <v>9</v>
      </c>
      <c r="AU14" s="11"/>
      <c r="AV14" s="25"/>
      <c r="AW14" s="11"/>
      <c r="AX14" s="18"/>
      <c r="AY14" s="193"/>
      <c r="AZ14" s="11"/>
      <c r="BA14" s="11"/>
      <c r="BB14" s="11" t="s">
        <v>111</v>
      </c>
      <c r="BC14" s="11" t="s">
        <v>6</v>
      </c>
      <c r="BD14" s="11" t="s">
        <v>12</v>
      </c>
      <c r="BE14" s="11" t="s">
        <v>9</v>
      </c>
      <c r="BF14" s="16" t="s">
        <v>104</v>
      </c>
      <c r="BG14" s="16" t="s">
        <v>94</v>
      </c>
      <c r="BH14" s="16"/>
      <c r="BI14" s="16"/>
      <c r="BJ14" s="18"/>
      <c r="BK14" s="10"/>
      <c r="BL14" s="239" t="s">
        <v>104</v>
      </c>
      <c r="BM14" s="11"/>
      <c r="BN14" s="11"/>
      <c r="BO14" s="115"/>
      <c r="BP14" s="11"/>
      <c r="BQ14" s="18"/>
      <c r="BR14" s="214">
        <f>COUNTIF(C14:BQ14,"*")</f>
        <v>30</v>
      </c>
    </row>
    <row r="15" spans="1:70" s="6" customFormat="1" ht="18.75">
      <c r="A15" s="52"/>
      <c r="B15" s="85"/>
      <c r="C15" s="38">
        <v>301</v>
      </c>
      <c r="D15" s="77">
        <v>304</v>
      </c>
      <c r="E15" s="77">
        <v>410</v>
      </c>
      <c r="F15" s="77"/>
      <c r="G15" s="77"/>
      <c r="H15" s="255"/>
      <c r="I15" s="151">
        <v>407</v>
      </c>
      <c r="J15" s="29">
        <v>402</v>
      </c>
      <c r="K15" s="13"/>
      <c r="L15" s="36"/>
      <c r="N15" s="23"/>
      <c r="O15" s="151"/>
      <c r="P15" s="151"/>
      <c r="Q15" s="151"/>
      <c r="R15" s="151">
        <v>304</v>
      </c>
      <c r="S15" s="151">
        <v>301</v>
      </c>
      <c r="T15" s="151">
        <v>410</v>
      </c>
      <c r="U15" s="137">
        <v>407</v>
      </c>
      <c r="V15" s="150"/>
      <c r="W15" s="150">
        <v>402</v>
      </c>
      <c r="X15" s="76"/>
      <c r="Y15" s="152"/>
      <c r="Z15" s="153"/>
      <c r="AA15" s="38">
        <v>304</v>
      </c>
      <c r="AB15" s="77">
        <v>410</v>
      </c>
      <c r="AC15" s="77">
        <v>301</v>
      </c>
      <c r="AD15" s="77"/>
      <c r="AE15" s="77"/>
      <c r="AF15" s="77"/>
      <c r="AG15" s="29"/>
      <c r="AH15" s="6">
        <v>402</v>
      </c>
      <c r="AI15" s="36">
        <v>407</v>
      </c>
      <c r="AJ15" s="36"/>
      <c r="AL15" s="23"/>
      <c r="AM15" s="38"/>
      <c r="AN15" s="77"/>
      <c r="AO15" s="77">
        <v>304</v>
      </c>
      <c r="AP15" s="77">
        <v>410</v>
      </c>
      <c r="AQ15" s="77">
        <v>304</v>
      </c>
      <c r="AR15" s="77">
        <v>301</v>
      </c>
      <c r="AS15" s="29">
        <v>409</v>
      </c>
      <c r="AT15" s="6">
        <v>407</v>
      </c>
      <c r="AU15" s="36"/>
      <c r="AW15" s="36"/>
      <c r="AX15" s="23"/>
      <c r="AY15" s="38"/>
      <c r="AZ15" s="77"/>
      <c r="BA15" s="77"/>
      <c r="BB15" s="77"/>
      <c r="BC15" s="77">
        <v>304</v>
      </c>
      <c r="BD15" s="77">
        <v>301</v>
      </c>
      <c r="BE15" s="36">
        <v>407</v>
      </c>
      <c r="BF15" s="13">
        <v>410</v>
      </c>
      <c r="BG15" s="13">
        <v>402</v>
      </c>
      <c r="BH15" s="13"/>
      <c r="BI15" s="13"/>
      <c r="BJ15" s="23"/>
      <c r="BK15" s="78"/>
      <c r="BL15" s="77"/>
      <c r="BM15" s="77"/>
      <c r="BN15" s="77"/>
      <c r="BP15" s="77"/>
      <c r="BQ15" s="310"/>
      <c r="BR15" s="216"/>
    </row>
    <row r="16" spans="1:70" ht="18.75">
      <c r="A16" s="2"/>
      <c r="B16" s="14" t="s">
        <v>36</v>
      </c>
      <c r="C16" s="106"/>
      <c r="D16" s="3" t="s">
        <v>14</v>
      </c>
      <c r="E16" s="3" t="s">
        <v>13</v>
      </c>
      <c r="F16" s="3" t="s">
        <v>16</v>
      </c>
      <c r="G16" s="3" t="s">
        <v>10</v>
      </c>
      <c r="H16" s="256"/>
      <c r="I16" s="5"/>
      <c r="J16" s="3"/>
      <c r="K16" s="4" t="s">
        <v>8</v>
      </c>
      <c r="L16" s="3" t="s">
        <v>7</v>
      </c>
      <c r="M16" s="26"/>
      <c r="N16" s="22"/>
      <c r="O16" s="143"/>
      <c r="P16" s="142" t="s">
        <v>13</v>
      </c>
      <c r="Q16" s="142"/>
      <c r="R16" s="142" t="s">
        <v>16</v>
      </c>
      <c r="S16" s="142" t="s">
        <v>14</v>
      </c>
      <c r="T16" s="142" t="s">
        <v>10</v>
      </c>
      <c r="U16" s="147" t="s">
        <v>8</v>
      </c>
      <c r="V16" s="141" t="s">
        <v>7</v>
      </c>
      <c r="W16" s="141"/>
      <c r="X16" s="142"/>
      <c r="Y16" s="143"/>
      <c r="Z16" s="144"/>
      <c r="AA16" s="21"/>
      <c r="AB16" s="3" t="s">
        <v>14</v>
      </c>
      <c r="AC16" s="3" t="s">
        <v>16</v>
      </c>
      <c r="AD16" s="3" t="s">
        <v>13</v>
      </c>
      <c r="AE16" s="3" t="s">
        <v>10</v>
      </c>
      <c r="AF16" s="3"/>
      <c r="AG16" s="4" t="s">
        <v>8</v>
      </c>
      <c r="AH16" s="4" t="s">
        <v>7</v>
      </c>
      <c r="AI16" s="3"/>
      <c r="AJ16" s="3"/>
      <c r="AK16" s="26"/>
      <c r="AL16" s="22"/>
      <c r="AM16" s="21"/>
      <c r="AN16" s="3"/>
      <c r="AO16" s="3" t="s">
        <v>16</v>
      </c>
      <c r="AP16" s="3" t="s">
        <v>13</v>
      </c>
      <c r="AQ16" s="3" t="s">
        <v>14</v>
      </c>
      <c r="AR16" s="3" t="s">
        <v>10</v>
      </c>
      <c r="AS16" s="4" t="s">
        <v>7</v>
      </c>
      <c r="AT16" s="4" t="s">
        <v>8</v>
      </c>
      <c r="AU16" s="3"/>
      <c r="AV16" s="26"/>
      <c r="AW16" s="3"/>
      <c r="AX16" s="22"/>
      <c r="AY16" s="21"/>
      <c r="AZ16" s="3" t="s">
        <v>13</v>
      </c>
      <c r="BA16" s="3" t="s">
        <v>10</v>
      </c>
      <c r="BB16" s="27" t="s">
        <v>99</v>
      </c>
      <c r="BC16" s="3" t="s">
        <v>99</v>
      </c>
      <c r="BD16" s="3" t="s">
        <v>14</v>
      </c>
      <c r="BE16" s="3" t="s">
        <v>83</v>
      </c>
      <c r="BF16" s="27"/>
      <c r="BG16" s="27"/>
      <c r="BH16" s="4" t="s">
        <v>8</v>
      </c>
      <c r="BI16" s="4" t="s">
        <v>7</v>
      </c>
      <c r="BJ16" s="22"/>
      <c r="BK16" s="5"/>
      <c r="BL16" s="3"/>
      <c r="BM16" s="3" t="s">
        <v>102</v>
      </c>
      <c r="BN16" s="3" t="s">
        <v>103</v>
      </c>
      <c r="BO16" s="3" t="s">
        <v>99</v>
      </c>
      <c r="BP16" s="3" t="s">
        <v>99</v>
      </c>
      <c r="BQ16" s="22"/>
      <c r="BR16" s="216">
        <f>COUNTIF(C16:BQ16,"*")</f>
        <v>36</v>
      </c>
    </row>
    <row r="17" spans="1:70" s="6" customFormat="1" ht="18.75">
      <c r="A17" s="81"/>
      <c r="B17" s="222"/>
      <c r="C17" s="37"/>
      <c r="D17" s="78">
        <v>413</v>
      </c>
      <c r="E17" s="78">
        <v>405</v>
      </c>
      <c r="F17" s="29">
        <v>409</v>
      </c>
      <c r="G17" s="78">
        <v>407</v>
      </c>
      <c r="H17" s="258"/>
      <c r="I17" s="136"/>
      <c r="J17" s="29"/>
      <c r="K17" s="79">
        <v>406</v>
      </c>
      <c r="L17" s="29">
        <v>309</v>
      </c>
      <c r="M17" s="68"/>
      <c r="N17" s="50"/>
      <c r="O17" s="139"/>
      <c r="P17" s="137">
        <v>405</v>
      </c>
      <c r="Q17" s="137"/>
      <c r="R17" s="137">
        <v>409</v>
      </c>
      <c r="S17" s="137">
        <v>413</v>
      </c>
      <c r="T17" s="137">
        <v>407</v>
      </c>
      <c r="U17" s="137">
        <v>406</v>
      </c>
      <c r="V17" s="136">
        <v>309</v>
      </c>
      <c r="W17" s="136"/>
      <c r="X17" s="137"/>
      <c r="Y17" s="139"/>
      <c r="Z17" s="140"/>
      <c r="AA17" s="37"/>
      <c r="AB17" s="78">
        <v>413</v>
      </c>
      <c r="AC17" s="78">
        <v>409</v>
      </c>
      <c r="AD17" s="78">
        <v>405</v>
      </c>
      <c r="AE17" s="78">
        <v>407</v>
      </c>
      <c r="AF17" s="78"/>
      <c r="AG17" s="78">
        <v>406</v>
      </c>
      <c r="AH17" s="68">
        <v>309</v>
      </c>
      <c r="AI17" s="29"/>
      <c r="AJ17" s="29"/>
      <c r="AK17" s="68"/>
      <c r="AL17" s="50"/>
      <c r="AM17" s="37"/>
      <c r="AN17" s="78"/>
      <c r="AO17" s="78">
        <v>409</v>
      </c>
      <c r="AP17" s="78">
        <v>405</v>
      </c>
      <c r="AQ17" s="78">
        <v>413</v>
      </c>
      <c r="AR17" s="78">
        <v>407</v>
      </c>
      <c r="AS17" s="78">
        <v>309</v>
      </c>
      <c r="AT17" s="68">
        <v>406</v>
      </c>
      <c r="AU17" s="29"/>
      <c r="AV17" s="68"/>
      <c r="AW17" s="29"/>
      <c r="AX17" s="50"/>
      <c r="AY17" s="37"/>
      <c r="AZ17" s="78">
        <v>405</v>
      </c>
      <c r="BA17" s="78">
        <v>407</v>
      </c>
      <c r="BB17" s="78">
        <v>409</v>
      </c>
      <c r="BC17" s="78">
        <v>409</v>
      </c>
      <c r="BD17" s="78">
        <v>413</v>
      </c>
      <c r="BE17" s="78">
        <v>105</v>
      </c>
      <c r="BF17" s="128"/>
      <c r="BG17" s="128"/>
      <c r="BH17" s="79">
        <v>406</v>
      </c>
      <c r="BI17" s="79">
        <v>309</v>
      </c>
      <c r="BJ17" s="50"/>
      <c r="BK17" s="78"/>
      <c r="BL17" s="114"/>
      <c r="BM17" s="29">
        <v>413</v>
      </c>
      <c r="BN17" s="29">
        <v>405</v>
      </c>
      <c r="BO17" s="78">
        <v>409</v>
      </c>
      <c r="BP17" s="78">
        <v>409</v>
      </c>
      <c r="BQ17" s="309"/>
      <c r="BR17" s="216"/>
    </row>
    <row r="18" spans="1:70" s="220" customFormat="1" ht="18.75">
      <c r="A18" s="227"/>
      <c r="B18" s="66" t="s">
        <v>37</v>
      </c>
      <c r="C18" s="19" t="s">
        <v>11</v>
      </c>
      <c r="D18" s="1" t="s">
        <v>64</v>
      </c>
      <c r="E18" s="1" t="s">
        <v>4</v>
      </c>
      <c r="F18" s="27" t="s">
        <v>93</v>
      </c>
      <c r="G18" s="27" t="s">
        <v>5</v>
      </c>
      <c r="H18" s="259"/>
      <c r="I18" s="145"/>
      <c r="J18" s="3"/>
      <c r="K18" s="7"/>
      <c r="L18" s="250"/>
      <c r="M18" s="240"/>
      <c r="N18" s="20"/>
      <c r="O18" s="146" t="s">
        <v>11</v>
      </c>
      <c r="P18" s="142" t="s">
        <v>64</v>
      </c>
      <c r="Q18" s="148" t="s">
        <v>81</v>
      </c>
      <c r="R18" s="142" t="s">
        <v>84</v>
      </c>
      <c r="S18" s="147" t="s">
        <v>5</v>
      </c>
      <c r="T18" s="28" t="s">
        <v>93</v>
      </c>
      <c r="U18" s="28" t="s">
        <v>4</v>
      </c>
      <c r="V18" s="145"/>
      <c r="W18" s="145"/>
      <c r="X18" s="147"/>
      <c r="Y18" s="148"/>
      <c r="Z18" s="149"/>
      <c r="AA18" s="1" t="s">
        <v>110</v>
      </c>
      <c r="AC18" s="1" t="s">
        <v>64</v>
      </c>
      <c r="AD18" s="1" t="s">
        <v>5</v>
      </c>
      <c r="AE18" s="5" t="s">
        <v>93</v>
      </c>
      <c r="AF18" s="1" t="s">
        <v>4</v>
      </c>
      <c r="AG18" s="7" t="s">
        <v>11</v>
      </c>
      <c r="AH18" s="7"/>
      <c r="AI18" s="1"/>
      <c r="AJ18" s="1"/>
      <c r="AK18" s="12"/>
      <c r="AL18" s="20"/>
      <c r="AM18" s="19" t="s">
        <v>5</v>
      </c>
      <c r="AN18" s="1" t="s">
        <v>11</v>
      </c>
      <c r="AO18" s="1" t="s">
        <v>64</v>
      </c>
      <c r="AP18" s="1" t="s">
        <v>4</v>
      </c>
      <c r="AQ18" s="5" t="s">
        <v>93</v>
      </c>
      <c r="AR18" s="28" t="s">
        <v>82</v>
      </c>
      <c r="AS18" s="7"/>
      <c r="AT18" s="7"/>
      <c r="AU18" s="28"/>
      <c r="AV18" s="12"/>
      <c r="AW18" s="1"/>
      <c r="AX18" s="20"/>
      <c r="AY18" s="19"/>
      <c r="AZ18" s="1" t="s">
        <v>93</v>
      </c>
      <c r="BA18" s="1" t="s">
        <v>4</v>
      </c>
      <c r="BB18" s="12" t="s">
        <v>64</v>
      </c>
      <c r="BC18" s="3" t="s">
        <v>11</v>
      </c>
      <c r="BD18" s="3" t="s">
        <v>5</v>
      </c>
      <c r="BE18" s="1"/>
      <c r="BF18" s="7"/>
      <c r="BG18" s="7"/>
      <c r="BH18" s="7"/>
      <c r="BI18" s="7"/>
      <c r="BJ18" s="20"/>
      <c r="BK18" s="8"/>
      <c r="BL18" s="1"/>
      <c r="BM18" s="1"/>
      <c r="BN18" s="12"/>
      <c r="BO18" s="1"/>
      <c r="BP18" s="1"/>
      <c r="BQ18" s="20"/>
      <c r="BR18" s="216">
        <f>COUNTIF(C18:BQ18,"*")</f>
        <v>29</v>
      </c>
    </row>
    <row r="19" spans="1:70" s="6" customFormat="1" ht="18.75">
      <c r="A19" s="52"/>
      <c r="B19" s="85"/>
      <c r="C19" s="38">
        <v>402</v>
      </c>
      <c r="D19" s="77">
        <v>309</v>
      </c>
      <c r="E19" s="77">
        <v>411</v>
      </c>
      <c r="F19" s="77">
        <v>307</v>
      </c>
      <c r="G19" s="77">
        <v>406</v>
      </c>
      <c r="H19" s="257"/>
      <c r="I19" s="150"/>
      <c r="J19" s="36"/>
      <c r="K19" s="13"/>
      <c r="L19" s="201"/>
      <c r="M19" s="249"/>
      <c r="N19" s="23"/>
      <c r="O19" s="152">
        <v>402</v>
      </c>
      <c r="P19" s="76">
        <v>309</v>
      </c>
      <c r="Q19" s="76">
        <v>309</v>
      </c>
      <c r="R19" s="76">
        <v>402</v>
      </c>
      <c r="S19" s="76">
        <v>406</v>
      </c>
      <c r="T19" s="76">
        <v>307</v>
      </c>
      <c r="U19" s="303">
        <v>411</v>
      </c>
      <c r="V19" s="150"/>
      <c r="W19" s="150"/>
      <c r="X19" s="76"/>
      <c r="Y19" s="152"/>
      <c r="Z19" s="153"/>
      <c r="AA19" s="38"/>
      <c r="AB19" s="77"/>
      <c r="AC19" s="77">
        <v>309</v>
      </c>
      <c r="AD19" s="77">
        <v>406</v>
      </c>
      <c r="AE19" s="77">
        <v>307</v>
      </c>
      <c r="AF19" s="36">
        <v>411</v>
      </c>
      <c r="AG19" s="13">
        <v>402</v>
      </c>
      <c r="AH19" s="13"/>
      <c r="AI19" s="36"/>
      <c r="AJ19" s="36"/>
      <c r="AL19" s="23"/>
      <c r="AM19" s="38">
        <v>406</v>
      </c>
      <c r="AN19" s="77">
        <v>402</v>
      </c>
      <c r="AO19" s="77">
        <v>309</v>
      </c>
      <c r="AP19" s="77">
        <v>411</v>
      </c>
      <c r="AQ19" s="77">
        <v>307</v>
      </c>
      <c r="AR19" s="36">
        <v>406</v>
      </c>
      <c r="AS19" s="13"/>
      <c r="AT19" s="13"/>
      <c r="AU19" s="199"/>
      <c r="AW19" s="36"/>
      <c r="AX19" s="23"/>
      <c r="AY19" s="38"/>
      <c r="AZ19" s="77">
        <v>307</v>
      </c>
      <c r="BA19" s="77">
        <v>411</v>
      </c>
      <c r="BB19" s="77">
        <v>309</v>
      </c>
      <c r="BC19" s="77">
        <v>402</v>
      </c>
      <c r="BD19" s="36">
        <v>406</v>
      </c>
      <c r="BE19" s="36"/>
      <c r="BF19" s="13"/>
      <c r="BG19" s="13"/>
      <c r="BH19" s="13"/>
      <c r="BI19" s="13"/>
      <c r="BJ19" s="23"/>
      <c r="BK19" s="77"/>
      <c r="BL19" s="77"/>
      <c r="BM19" s="77"/>
      <c r="BN19" s="77"/>
      <c r="BO19" s="77"/>
      <c r="BP19" s="77"/>
      <c r="BQ19" s="310"/>
      <c r="BR19" s="216"/>
    </row>
    <row r="20" spans="1:70" s="94" customFormat="1" ht="18.75">
      <c r="A20" s="93"/>
      <c r="B20" s="190" t="s">
        <v>34</v>
      </c>
      <c r="C20" s="191" t="s">
        <v>3</v>
      </c>
      <c r="D20" s="27"/>
      <c r="E20" s="3"/>
      <c r="F20" s="27"/>
      <c r="G20" s="27" t="s">
        <v>109</v>
      </c>
      <c r="H20" s="256"/>
      <c r="I20" s="141"/>
      <c r="J20" s="3"/>
      <c r="K20" s="4"/>
      <c r="L20" s="3"/>
      <c r="M20" s="26"/>
      <c r="N20" s="22"/>
      <c r="O20" s="27"/>
      <c r="P20" s="143"/>
      <c r="Q20" s="215"/>
      <c r="R20" s="142" t="s">
        <v>3</v>
      </c>
      <c r="S20" s="27"/>
      <c r="T20" s="142" t="s">
        <v>109</v>
      </c>
      <c r="U20" s="142"/>
      <c r="V20" s="141"/>
      <c r="W20" s="141"/>
      <c r="X20" s="142"/>
      <c r="Y20" s="143"/>
      <c r="Z20" s="144"/>
      <c r="AA20" s="21" t="s">
        <v>3</v>
      </c>
      <c r="AB20" s="3"/>
      <c r="AC20" s="3"/>
      <c r="AD20" s="3"/>
      <c r="AE20" s="5"/>
      <c r="AF20" s="3" t="s">
        <v>109</v>
      </c>
      <c r="AG20" s="4"/>
      <c r="AH20" s="4"/>
      <c r="AI20" s="3"/>
      <c r="AJ20" s="3"/>
      <c r="AK20" s="26"/>
      <c r="AL20" s="22"/>
      <c r="AM20" s="21"/>
      <c r="AN20" s="27" t="s">
        <v>3</v>
      </c>
      <c r="AO20" s="27"/>
      <c r="AP20" s="3"/>
      <c r="AQ20" s="5"/>
      <c r="AR20" s="3" t="s">
        <v>80</v>
      </c>
      <c r="AS20" s="4"/>
      <c r="AT20" s="4"/>
      <c r="AU20" s="3"/>
      <c r="AV20" s="26"/>
      <c r="AW20" s="3"/>
      <c r="AX20" s="22"/>
      <c r="AY20" s="21"/>
      <c r="AZ20" s="27" t="s">
        <v>3</v>
      </c>
      <c r="BA20" s="3"/>
      <c r="BB20" s="26"/>
      <c r="BC20" s="3"/>
      <c r="BD20" s="3"/>
      <c r="BE20" s="3" t="s">
        <v>109</v>
      </c>
      <c r="BF20" s="4"/>
      <c r="BG20" s="4"/>
      <c r="BH20" s="4"/>
      <c r="BI20" s="4"/>
      <c r="BJ20" s="22"/>
      <c r="BK20" s="5"/>
      <c r="BL20" s="3"/>
      <c r="BM20" s="3"/>
      <c r="BN20" s="26"/>
      <c r="BO20" s="3"/>
      <c r="BP20" s="3"/>
      <c r="BQ20" s="22"/>
      <c r="BR20" s="186">
        <f t="shared" ref="BR20" si="2">COUNTIF(C20:BQ20,"*")</f>
        <v>10</v>
      </c>
    </row>
    <row r="21" spans="1:70" s="6" customFormat="1" ht="19.5" thickBot="1">
      <c r="A21" s="52"/>
      <c r="B21" s="85"/>
      <c r="C21" s="38">
        <v>308</v>
      </c>
      <c r="D21" s="77"/>
      <c r="E21" s="77"/>
      <c r="F21" s="77"/>
      <c r="G21" s="77"/>
      <c r="H21" s="257"/>
      <c r="I21" s="150"/>
      <c r="J21" s="36"/>
      <c r="K21" s="13"/>
      <c r="L21" s="36"/>
      <c r="N21" s="23"/>
      <c r="O21" s="151"/>
      <c r="P21" s="152"/>
      <c r="Q21" s="197"/>
      <c r="R21" s="76">
        <v>308</v>
      </c>
      <c r="S21" s="151"/>
      <c r="T21" s="152"/>
      <c r="U21" s="76"/>
      <c r="V21" s="150"/>
      <c r="W21" s="150"/>
      <c r="X21" s="76"/>
      <c r="Y21" s="152"/>
      <c r="Z21" s="153"/>
      <c r="AA21" s="38">
        <v>308</v>
      </c>
      <c r="AB21" s="77"/>
      <c r="AC21" s="77"/>
      <c r="AD21" s="77"/>
      <c r="AF21" s="36"/>
      <c r="AG21" s="13"/>
      <c r="AH21" s="13"/>
      <c r="AI21" s="36"/>
      <c r="AJ21" s="36"/>
      <c r="AL21" s="23"/>
      <c r="AM21" s="38"/>
      <c r="AN21" s="130">
        <v>308</v>
      </c>
      <c r="AO21" s="192"/>
      <c r="AP21" s="77"/>
      <c r="AR21" s="36">
        <v>308</v>
      </c>
      <c r="AS21" s="13"/>
      <c r="AT21" s="13"/>
      <c r="AU21" s="36"/>
      <c r="AW21" s="36"/>
      <c r="AX21" s="23"/>
      <c r="AY21" s="38"/>
      <c r="AZ21" s="60">
        <v>308</v>
      </c>
      <c r="BA21" s="77"/>
      <c r="BB21" s="77"/>
      <c r="BC21" s="77"/>
      <c r="BD21" s="36"/>
      <c r="BE21" s="36"/>
      <c r="BF21" s="13"/>
      <c r="BG21" s="13"/>
      <c r="BH21" s="189"/>
      <c r="BI21" s="189"/>
      <c r="BJ21" s="183"/>
      <c r="BK21" s="77"/>
      <c r="BL21" s="77"/>
      <c r="BM21" s="36"/>
      <c r="BN21" s="77"/>
      <c r="BO21" s="77"/>
      <c r="BP21" s="77"/>
      <c r="BQ21" s="310"/>
      <c r="BR21" s="216"/>
    </row>
    <row r="22" spans="1:70" s="34" customFormat="1" ht="18.75">
      <c r="A22" s="31"/>
      <c r="B22" s="32" t="s">
        <v>38</v>
      </c>
      <c r="C22" s="17" t="s">
        <v>108</v>
      </c>
      <c r="D22" s="11" t="s">
        <v>108</v>
      </c>
      <c r="E22" s="11" t="s">
        <v>108</v>
      </c>
      <c r="F22" s="11" t="s">
        <v>15</v>
      </c>
      <c r="G22" s="11" t="s">
        <v>110</v>
      </c>
      <c r="H22" s="261"/>
      <c r="I22" s="155"/>
      <c r="J22" s="213"/>
      <c r="K22" s="16"/>
      <c r="L22" s="11"/>
      <c r="M22" s="25"/>
      <c r="N22" s="18"/>
      <c r="O22" s="177"/>
      <c r="P22" s="156" t="s">
        <v>4</v>
      </c>
      <c r="Q22" s="156" t="s">
        <v>12</v>
      </c>
      <c r="R22" s="156" t="s">
        <v>93</v>
      </c>
      <c r="S22" s="156"/>
      <c r="T22" s="156"/>
      <c r="U22" s="156" t="s">
        <v>7</v>
      </c>
      <c r="V22" s="155" t="s">
        <v>9</v>
      </c>
      <c r="W22" s="70"/>
      <c r="X22" s="156"/>
      <c r="Y22" s="157"/>
      <c r="Z22" s="158"/>
      <c r="AA22" s="17" t="s">
        <v>11</v>
      </c>
      <c r="AB22" s="11" t="s">
        <v>99</v>
      </c>
      <c r="AC22" s="11" t="s">
        <v>10</v>
      </c>
      <c r="AD22" s="11" t="s">
        <v>64</v>
      </c>
      <c r="AE22" s="11" t="s">
        <v>16</v>
      </c>
      <c r="AF22" s="33" t="s">
        <v>16</v>
      </c>
      <c r="AG22" s="16" t="s">
        <v>94</v>
      </c>
      <c r="AH22" s="16" t="s">
        <v>8</v>
      </c>
      <c r="AI22" s="11"/>
      <c r="AJ22" s="11"/>
      <c r="AK22" s="25"/>
      <c r="AL22" s="18"/>
      <c r="AM22" s="17" t="s">
        <v>6</v>
      </c>
      <c r="AN22" s="11" t="s">
        <v>15</v>
      </c>
      <c r="AO22" s="11" t="s">
        <v>15</v>
      </c>
      <c r="AP22" s="11" t="s">
        <v>5</v>
      </c>
      <c r="AQ22" s="11" t="s">
        <v>3</v>
      </c>
      <c r="AR22" s="11" t="s">
        <v>111</v>
      </c>
      <c r="AS22" s="16"/>
      <c r="AT22" s="16"/>
      <c r="AU22" s="11"/>
      <c r="AV22" s="25"/>
      <c r="AW22" s="11"/>
      <c r="AX22" s="18"/>
      <c r="AY22" s="17" t="s">
        <v>108</v>
      </c>
      <c r="AZ22" s="11" t="s">
        <v>108</v>
      </c>
      <c r="BA22" s="11" t="s">
        <v>108</v>
      </c>
      <c r="BB22" s="11" t="s">
        <v>14</v>
      </c>
      <c r="BC22" s="11" t="s">
        <v>13</v>
      </c>
      <c r="BD22" s="11"/>
      <c r="BE22" s="11" t="s">
        <v>14</v>
      </c>
      <c r="BF22" s="16" t="s">
        <v>13</v>
      </c>
      <c r="BG22" s="16"/>
      <c r="BH22" s="16"/>
      <c r="BI22" s="16"/>
      <c r="BJ22" s="18"/>
      <c r="BK22" s="10" t="s">
        <v>104</v>
      </c>
      <c r="BL22" s="11" t="s">
        <v>108</v>
      </c>
      <c r="BM22" s="11" t="s">
        <v>108</v>
      </c>
      <c r="BN22" s="11"/>
      <c r="BO22" s="11"/>
      <c r="BP22" s="11"/>
      <c r="BQ22" s="18"/>
      <c r="BR22" s="214">
        <f>COUNTIF(C22:BQ22,"*")</f>
        <v>34</v>
      </c>
    </row>
    <row r="23" spans="1:70" s="90" customFormat="1" ht="19.5" thickBot="1">
      <c r="A23" s="108"/>
      <c r="B23" s="223"/>
      <c r="C23" s="48"/>
      <c r="D23" s="35"/>
      <c r="E23" s="35"/>
      <c r="F23" s="35">
        <v>219</v>
      </c>
      <c r="G23" s="35"/>
      <c r="H23" s="262"/>
      <c r="I23" s="160"/>
      <c r="J23" s="201"/>
      <c r="K23" s="89"/>
      <c r="L23" s="35"/>
      <c r="N23" s="49"/>
      <c r="O23" s="178"/>
      <c r="P23" s="159">
        <v>219</v>
      </c>
      <c r="Q23" s="159">
        <v>219</v>
      </c>
      <c r="R23" s="159">
        <v>219</v>
      </c>
      <c r="S23" s="159"/>
      <c r="T23" s="159"/>
      <c r="U23" s="159">
        <v>219</v>
      </c>
      <c r="V23" s="159">
        <v>219</v>
      </c>
      <c r="W23" s="268"/>
      <c r="X23" s="159"/>
      <c r="Y23" s="161"/>
      <c r="Z23" s="162"/>
      <c r="AA23" s="48">
        <v>219</v>
      </c>
      <c r="AB23" s="35">
        <v>219</v>
      </c>
      <c r="AC23" s="35">
        <v>219</v>
      </c>
      <c r="AD23" s="35">
        <v>219</v>
      </c>
      <c r="AE23" s="35">
        <v>219</v>
      </c>
      <c r="AF23" s="35">
        <v>219</v>
      </c>
      <c r="AG23" s="35">
        <v>219</v>
      </c>
      <c r="AH23" s="35">
        <v>219</v>
      </c>
      <c r="AI23" s="35"/>
      <c r="AJ23" s="35"/>
      <c r="AL23" s="49"/>
      <c r="AM23" s="48">
        <v>219</v>
      </c>
      <c r="AN23" s="35">
        <v>219</v>
      </c>
      <c r="AO23" s="35">
        <v>219</v>
      </c>
      <c r="AP23" s="35">
        <v>219</v>
      </c>
      <c r="AQ23" s="35">
        <v>219</v>
      </c>
      <c r="AR23" s="35"/>
      <c r="AS23" s="89"/>
      <c r="AT23" s="89"/>
      <c r="AU23" s="35"/>
      <c r="AW23" s="35"/>
      <c r="AX23" s="49"/>
      <c r="AY23" s="48"/>
      <c r="AZ23" s="35"/>
      <c r="BA23" s="35"/>
      <c r="BB23" s="35">
        <v>219</v>
      </c>
      <c r="BC23" s="35">
        <v>219</v>
      </c>
      <c r="BD23" s="35"/>
      <c r="BE23" s="35">
        <v>219</v>
      </c>
      <c r="BF23" s="89">
        <v>219</v>
      </c>
      <c r="BG23" s="89"/>
      <c r="BH23" s="89"/>
      <c r="BI23" s="89"/>
      <c r="BJ23" s="49"/>
      <c r="BK23" s="88">
        <v>219</v>
      </c>
      <c r="BL23" s="35"/>
      <c r="BM23" s="35"/>
      <c r="BN23" s="35"/>
      <c r="BO23" s="35"/>
      <c r="BP23" s="35"/>
      <c r="BQ23" s="49"/>
      <c r="BR23" s="304"/>
    </row>
    <row r="24" spans="1:70" ht="18.75">
      <c r="A24" s="58"/>
      <c r="B24" s="66" t="s">
        <v>39</v>
      </c>
      <c r="C24" s="19" t="s">
        <v>6</v>
      </c>
      <c r="D24" s="1" t="s">
        <v>5</v>
      </c>
      <c r="E24" s="1" t="s">
        <v>10</v>
      </c>
      <c r="F24" s="1" t="s">
        <v>11</v>
      </c>
      <c r="G24" s="1" t="s">
        <v>64</v>
      </c>
      <c r="H24" s="259"/>
      <c r="I24" s="145"/>
      <c r="J24" s="1"/>
      <c r="K24" s="7"/>
      <c r="L24" s="1"/>
      <c r="N24" s="20"/>
      <c r="O24" s="146" t="s">
        <v>10</v>
      </c>
      <c r="P24" s="147" t="s">
        <v>11</v>
      </c>
      <c r="Q24" s="147" t="s">
        <v>15</v>
      </c>
      <c r="R24" s="147" t="s">
        <v>4</v>
      </c>
      <c r="S24" s="147" t="s">
        <v>64</v>
      </c>
      <c r="T24" s="147"/>
      <c r="U24" s="147" t="s">
        <v>93</v>
      </c>
      <c r="V24" s="145" t="s">
        <v>104</v>
      </c>
      <c r="W24" s="155"/>
      <c r="X24" s="147"/>
      <c r="Y24" s="148"/>
      <c r="Z24" s="149"/>
      <c r="AA24" s="19" t="s">
        <v>93</v>
      </c>
      <c r="AB24" s="1" t="s">
        <v>13</v>
      </c>
      <c r="AC24" s="1" t="s">
        <v>15</v>
      </c>
      <c r="AD24" s="1" t="s">
        <v>6</v>
      </c>
      <c r="AE24" s="28" t="s">
        <v>14</v>
      </c>
      <c r="AF24" s="1" t="s">
        <v>5</v>
      </c>
      <c r="AG24" s="7" t="s">
        <v>4</v>
      </c>
      <c r="AH24" s="7"/>
      <c r="AI24" s="1"/>
      <c r="AJ24" s="1"/>
      <c r="AL24" s="20"/>
      <c r="AM24" s="19" t="s">
        <v>10</v>
      </c>
      <c r="AN24" s="1" t="s">
        <v>13</v>
      </c>
      <c r="AO24" s="1" t="s">
        <v>14</v>
      </c>
      <c r="AP24" s="1" t="s">
        <v>64</v>
      </c>
      <c r="AQ24" s="28"/>
      <c r="AR24" s="1"/>
      <c r="AS24" s="145" t="s">
        <v>11</v>
      </c>
      <c r="AT24" s="7" t="s">
        <v>106</v>
      </c>
      <c r="AU24" s="1"/>
      <c r="AW24" s="1"/>
      <c r="AX24" s="20"/>
      <c r="AY24" s="17" t="s">
        <v>4</v>
      </c>
      <c r="AZ24" s="3" t="s">
        <v>15</v>
      </c>
      <c r="BA24" s="3" t="s">
        <v>14</v>
      </c>
      <c r="BB24" s="3" t="s">
        <v>13</v>
      </c>
      <c r="BC24" s="3" t="s">
        <v>93</v>
      </c>
      <c r="BD24" s="3" t="s">
        <v>15</v>
      </c>
      <c r="BE24" s="3"/>
      <c r="BF24" s="3"/>
      <c r="BG24" s="3"/>
      <c r="BH24" s="4"/>
      <c r="BI24" s="4"/>
      <c r="BJ24" s="22"/>
      <c r="BK24" s="5" t="s">
        <v>13</v>
      </c>
      <c r="BL24" s="3" t="s">
        <v>14</v>
      </c>
      <c r="BM24" s="3" t="s">
        <v>104</v>
      </c>
      <c r="BN24" s="3"/>
      <c r="BO24" s="3"/>
      <c r="BP24" s="3"/>
      <c r="BQ24" s="22"/>
      <c r="BR24" s="216">
        <f>COUNTIF(C24:BQ24,"*")</f>
        <v>34</v>
      </c>
    </row>
    <row r="25" spans="1:70" s="6" customFormat="1" ht="18.75">
      <c r="A25" s="52"/>
      <c r="B25" s="85"/>
      <c r="C25" s="38">
        <v>304</v>
      </c>
      <c r="D25" s="77">
        <v>406</v>
      </c>
      <c r="E25" s="77">
        <v>407</v>
      </c>
      <c r="F25" s="77">
        <v>402</v>
      </c>
      <c r="G25" s="77">
        <v>309</v>
      </c>
      <c r="H25" s="263"/>
      <c r="I25" s="151"/>
      <c r="J25" s="36"/>
      <c r="K25" s="13"/>
      <c r="L25" s="36"/>
      <c r="N25" s="23"/>
      <c r="O25" s="151">
        <v>407</v>
      </c>
      <c r="P25" s="151">
        <v>402</v>
      </c>
      <c r="Q25" s="151">
        <v>410</v>
      </c>
      <c r="R25" s="151">
        <v>411</v>
      </c>
      <c r="S25" s="151">
        <v>309</v>
      </c>
      <c r="T25" s="151"/>
      <c r="U25" s="76">
        <v>201</v>
      </c>
      <c r="V25" s="150">
        <v>410</v>
      </c>
      <c r="W25" s="150"/>
      <c r="X25" s="76"/>
      <c r="Y25" s="152"/>
      <c r="Z25" s="153"/>
      <c r="AA25" s="38">
        <v>307</v>
      </c>
      <c r="AB25" s="77">
        <v>405</v>
      </c>
      <c r="AC25" s="77">
        <v>410</v>
      </c>
      <c r="AD25" s="77">
        <v>304</v>
      </c>
      <c r="AE25" s="77">
        <v>413</v>
      </c>
      <c r="AF25" s="77">
        <v>406</v>
      </c>
      <c r="AG25" s="36">
        <v>411</v>
      </c>
      <c r="AI25" s="36"/>
      <c r="AJ25" s="36"/>
      <c r="AL25" s="23"/>
      <c r="AM25" s="38">
        <v>407</v>
      </c>
      <c r="AN25" s="77">
        <v>405</v>
      </c>
      <c r="AO25" s="77">
        <v>413</v>
      </c>
      <c r="AP25" s="77">
        <v>309</v>
      </c>
      <c r="AQ25" s="77"/>
      <c r="AR25" s="77"/>
      <c r="AS25" s="36">
        <v>411</v>
      </c>
      <c r="AT25" s="6">
        <v>413</v>
      </c>
      <c r="AU25" s="36"/>
      <c r="AW25" s="36"/>
      <c r="AX25" s="23"/>
      <c r="AY25" s="37">
        <v>411</v>
      </c>
      <c r="AZ25" s="29">
        <v>410</v>
      </c>
      <c r="BA25" s="29">
        <v>413</v>
      </c>
      <c r="BB25" s="29">
        <v>405</v>
      </c>
      <c r="BC25" s="29">
        <v>307</v>
      </c>
      <c r="BD25" s="29">
        <v>410</v>
      </c>
      <c r="BF25" s="13"/>
      <c r="BG25" s="13"/>
      <c r="BH25" s="13"/>
      <c r="BI25" s="13"/>
      <c r="BJ25" s="23"/>
      <c r="BK25" s="77">
        <v>405</v>
      </c>
      <c r="BL25" s="77">
        <v>413</v>
      </c>
      <c r="BM25" s="77">
        <v>410</v>
      </c>
      <c r="BN25" s="77"/>
      <c r="BO25" s="77"/>
      <c r="BP25" s="77"/>
      <c r="BQ25" s="310"/>
      <c r="BR25" s="216"/>
    </row>
    <row r="26" spans="1:70" s="30" customFormat="1" ht="18.75">
      <c r="A26" s="2"/>
      <c r="B26" s="14" t="s">
        <v>40</v>
      </c>
      <c r="C26" s="21"/>
      <c r="D26" s="3" t="s">
        <v>110</v>
      </c>
      <c r="E26" s="3" t="s">
        <v>16</v>
      </c>
      <c r="F26" s="3" t="s">
        <v>3</v>
      </c>
      <c r="G26" s="3" t="s">
        <v>12</v>
      </c>
      <c r="H26" s="256"/>
      <c r="I26" s="141"/>
      <c r="J26" s="3"/>
      <c r="K26" s="4"/>
      <c r="L26" s="3"/>
      <c r="M26" s="26"/>
      <c r="N26" s="22"/>
      <c r="O26" s="154"/>
      <c r="P26" s="142"/>
      <c r="Q26" s="142"/>
      <c r="R26" s="142"/>
      <c r="S26" s="142" t="s">
        <v>109</v>
      </c>
      <c r="T26" s="142" t="s">
        <v>111</v>
      </c>
      <c r="U26" s="142" t="s">
        <v>12</v>
      </c>
      <c r="V26" s="142" t="s">
        <v>16</v>
      </c>
      <c r="W26" s="141" t="s">
        <v>7</v>
      </c>
      <c r="X26" s="142" t="s">
        <v>9</v>
      </c>
      <c r="Y26" s="143" t="s">
        <v>94</v>
      </c>
      <c r="Z26" s="144" t="s">
        <v>8</v>
      </c>
      <c r="AA26" s="21"/>
      <c r="AB26" s="3"/>
      <c r="AC26" s="3" t="s">
        <v>111</v>
      </c>
      <c r="AD26" s="27" t="s">
        <v>109</v>
      </c>
      <c r="AE26" s="125" t="s">
        <v>12</v>
      </c>
      <c r="AF26" s="3" t="s">
        <v>3</v>
      </c>
      <c r="AG26" s="4" t="s">
        <v>16</v>
      </c>
      <c r="AH26" s="27"/>
      <c r="AI26" s="3"/>
      <c r="AJ26" s="3"/>
      <c r="AK26" s="26"/>
      <c r="AL26" s="22"/>
      <c r="AM26" s="21"/>
      <c r="AN26" s="3"/>
      <c r="AO26" s="27"/>
      <c r="AP26" s="3"/>
      <c r="AQ26" s="3"/>
      <c r="AR26" s="3"/>
      <c r="AS26" s="4" t="s">
        <v>107</v>
      </c>
      <c r="AT26" s="4" t="s">
        <v>7</v>
      </c>
      <c r="AU26" s="26" t="s">
        <v>8</v>
      </c>
      <c r="AW26" s="3" t="s">
        <v>94</v>
      </c>
      <c r="AX26" s="22" t="s">
        <v>9</v>
      </c>
      <c r="AY26" s="21"/>
      <c r="AZ26" s="3"/>
      <c r="BA26" s="3"/>
      <c r="BB26" s="28"/>
      <c r="BC26" s="3"/>
      <c r="BD26" s="28" t="s">
        <v>16</v>
      </c>
      <c r="BE26" s="3" t="s">
        <v>7</v>
      </c>
      <c r="BF26" s="4" t="s">
        <v>9</v>
      </c>
      <c r="BG26" s="4"/>
      <c r="BH26" s="62"/>
      <c r="BI26" s="307" t="s">
        <v>8</v>
      </c>
      <c r="BJ26" s="22" t="s">
        <v>94</v>
      </c>
      <c r="BK26" s="5"/>
      <c r="BL26" s="3"/>
      <c r="BM26" s="3"/>
      <c r="BN26" s="3"/>
      <c r="BO26" s="3"/>
      <c r="BP26" s="3"/>
      <c r="BQ26" s="22"/>
      <c r="BR26" s="186">
        <f>COUNTIF(C26:BQ26,"*")</f>
        <v>27</v>
      </c>
    </row>
    <row r="27" spans="1:70" s="6" customFormat="1" ht="19.5" thickBot="1">
      <c r="A27" s="52"/>
      <c r="B27" s="85"/>
      <c r="C27" s="38"/>
      <c r="D27" s="77"/>
      <c r="E27" s="77">
        <v>409</v>
      </c>
      <c r="F27" s="77">
        <v>308</v>
      </c>
      <c r="G27" s="77">
        <v>301</v>
      </c>
      <c r="H27" s="263"/>
      <c r="I27" s="150"/>
      <c r="J27" s="36"/>
      <c r="K27" s="13"/>
      <c r="L27" s="36"/>
      <c r="N27" s="23"/>
      <c r="O27" s="151"/>
      <c r="P27" s="151"/>
      <c r="Q27" s="151"/>
      <c r="R27" s="151"/>
      <c r="S27" s="151"/>
      <c r="T27" s="151"/>
      <c r="U27" s="76">
        <v>301</v>
      </c>
      <c r="V27" s="199">
        <v>409</v>
      </c>
      <c r="W27" s="150">
        <v>309</v>
      </c>
      <c r="X27" s="76">
        <v>407</v>
      </c>
      <c r="Y27" s="152">
        <v>402</v>
      </c>
      <c r="Z27" s="153">
        <v>406</v>
      </c>
      <c r="AA27" s="38"/>
      <c r="AB27" s="77"/>
      <c r="AC27" s="77"/>
      <c r="AD27" s="128"/>
      <c r="AE27" s="201">
        <v>301</v>
      </c>
      <c r="AF27" s="77">
        <v>308</v>
      </c>
      <c r="AG27" s="6">
        <v>409</v>
      </c>
      <c r="AH27" s="130"/>
      <c r="AI27" s="36"/>
      <c r="AJ27" s="36"/>
      <c r="AL27" s="23"/>
      <c r="AM27" s="38"/>
      <c r="AN27" s="77"/>
      <c r="AO27" s="128"/>
      <c r="AP27" s="77"/>
      <c r="AQ27" s="77"/>
      <c r="AR27" s="77"/>
      <c r="AS27" s="6">
        <v>219</v>
      </c>
      <c r="AT27" s="13">
        <v>309</v>
      </c>
      <c r="AU27" s="6">
        <v>406</v>
      </c>
      <c r="AW27" s="36">
        <v>402</v>
      </c>
      <c r="AX27" s="23">
        <v>407</v>
      </c>
      <c r="AY27" s="38"/>
      <c r="AZ27" s="77"/>
      <c r="BA27" s="77"/>
      <c r="BB27" s="77"/>
      <c r="BC27" s="77"/>
      <c r="BD27" s="77">
        <v>409</v>
      </c>
      <c r="BE27" s="77">
        <v>309</v>
      </c>
      <c r="BF27" s="6">
        <v>407</v>
      </c>
      <c r="BG27" s="35"/>
      <c r="BH27" s="13"/>
      <c r="BI27" s="13">
        <v>406</v>
      </c>
      <c r="BJ27" s="23">
        <v>402</v>
      </c>
      <c r="BL27" s="36"/>
      <c r="BM27" s="77"/>
      <c r="BN27" s="54"/>
      <c r="BO27" s="29"/>
      <c r="BP27" s="82"/>
      <c r="BQ27" s="311"/>
      <c r="BR27" s="216"/>
    </row>
    <row r="28" spans="1:70" s="115" customFormat="1" ht="18.75">
      <c r="A28" s="228"/>
      <c r="B28" s="32" t="s">
        <v>41</v>
      </c>
      <c r="C28" s="17" t="s">
        <v>93</v>
      </c>
      <c r="D28" s="11" t="s">
        <v>4</v>
      </c>
      <c r="E28" s="11" t="s">
        <v>14</v>
      </c>
      <c r="F28" s="11" t="s">
        <v>12</v>
      </c>
      <c r="G28" s="11" t="s">
        <v>13</v>
      </c>
      <c r="H28" s="261"/>
      <c r="I28" s="155"/>
      <c r="J28" s="11"/>
      <c r="K28" s="16"/>
      <c r="L28" s="11"/>
      <c r="M28" s="25"/>
      <c r="N28" s="18"/>
      <c r="O28" s="157" t="s">
        <v>12</v>
      </c>
      <c r="P28" s="156" t="s">
        <v>93</v>
      </c>
      <c r="Q28" s="156" t="s">
        <v>4</v>
      </c>
      <c r="R28" s="156"/>
      <c r="S28" s="156" t="s">
        <v>111</v>
      </c>
      <c r="T28" s="156" t="s">
        <v>16</v>
      </c>
      <c r="U28" s="156" t="s">
        <v>14</v>
      </c>
      <c r="V28" s="155" t="s">
        <v>13</v>
      </c>
      <c r="W28" s="155"/>
      <c r="X28" s="156"/>
      <c r="Y28" s="157"/>
      <c r="Z28" s="158"/>
      <c r="AA28" s="17" t="s">
        <v>64</v>
      </c>
      <c r="AB28" s="11" t="s">
        <v>10</v>
      </c>
      <c r="AC28" s="11" t="s">
        <v>14</v>
      </c>
      <c r="AD28" s="11" t="s">
        <v>11</v>
      </c>
      <c r="AE28" s="11"/>
      <c r="AF28" s="11" t="s">
        <v>13</v>
      </c>
      <c r="AG28" s="16" t="s">
        <v>15</v>
      </c>
      <c r="AH28" s="16" t="s">
        <v>117</v>
      </c>
      <c r="AI28" s="11"/>
      <c r="AJ28" s="11"/>
      <c r="AK28" s="25"/>
      <c r="AL28" s="18"/>
      <c r="AM28" s="17" t="s">
        <v>93</v>
      </c>
      <c r="AN28" s="11" t="s">
        <v>14</v>
      </c>
      <c r="AO28" s="11" t="s">
        <v>13</v>
      </c>
      <c r="AP28" s="11" t="s">
        <v>12</v>
      </c>
      <c r="AQ28" s="11" t="s">
        <v>16</v>
      </c>
      <c r="AR28" s="11" t="s">
        <v>15</v>
      </c>
      <c r="AS28" s="16" t="s">
        <v>4</v>
      </c>
      <c r="AT28" s="16" t="s">
        <v>111</v>
      </c>
      <c r="AU28" s="11"/>
      <c r="AV28" s="25"/>
      <c r="AW28" s="11"/>
      <c r="AX28" s="18"/>
      <c r="AY28" s="299" t="s">
        <v>12</v>
      </c>
      <c r="AZ28" s="11" t="s">
        <v>4</v>
      </c>
      <c r="BA28" s="11" t="s">
        <v>93</v>
      </c>
      <c r="BC28" s="11"/>
      <c r="BD28" s="11"/>
      <c r="BE28" s="11"/>
      <c r="BF28" s="16"/>
      <c r="BG28" s="16" t="s">
        <v>7</v>
      </c>
      <c r="BH28" s="16" t="s">
        <v>9</v>
      </c>
      <c r="BI28" s="16" t="s">
        <v>94</v>
      </c>
      <c r="BJ28" s="18" t="s">
        <v>8</v>
      </c>
      <c r="BK28" s="10"/>
      <c r="BL28" s="11"/>
      <c r="BM28" s="11"/>
      <c r="BN28" s="11"/>
      <c r="BO28" s="28"/>
      <c r="BP28" s="11"/>
      <c r="BQ28" s="18"/>
      <c r="BR28" s="214">
        <f>COUNTIF(C28:BQ28,"*")</f>
        <v>34</v>
      </c>
    </row>
    <row r="29" spans="1:70" s="68" customFormat="1" ht="18.75">
      <c r="A29" s="81"/>
      <c r="B29" s="222"/>
      <c r="C29" s="37">
        <v>105</v>
      </c>
      <c r="D29" s="78">
        <v>105</v>
      </c>
      <c r="E29" s="78">
        <v>105</v>
      </c>
      <c r="F29" s="78">
        <v>105</v>
      </c>
      <c r="G29" s="78">
        <v>105</v>
      </c>
      <c r="H29" s="258"/>
      <c r="I29" s="138"/>
      <c r="J29" s="36"/>
      <c r="K29" s="79"/>
      <c r="L29" s="29"/>
      <c r="N29" s="50"/>
      <c r="O29" s="139">
        <v>301</v>
      </c>
      <c r="P29" s="137">
        <v>307</v>
      </c>
      <c r="Q29" s="137">
        <v>411</v>
      </c>
      <c r="R29" s="137"/>
      <c r="S29" s="137"/>
      <c r="T29" s="137">
        <v>409</v>
      </c>
      <c r="U29" s="137">
        <v>413</v>
      </c>
      <c r="V29" s="136">
        <v>405</v>
      </c>
      <c r="W29" s="136"/>
      <c r="X29" s="137"/>
      <c r="Y29" s="139"/>
      <c r="Z29" s="140"/>
      <c r="AA29" s="37">
        <v>309</v>
      </c>
      <c r="AB29" s="78">
        <v>407</v>
      </c>
      <c r="AC29" s="78">
        <v>413</v>
      </c>
      <c r="AD29" s="78">
        <v>402</v>
      </c>
      <c r="AE29" s="78"/>
      <c r="AF29" s="78">
        <v>405</v>
      </c>
      <c r="AG29" s="79">
        <v>410</v>
      </c>
      <c r="AH29" s="79">
        <v>405</v>
      </c>
      <c r="AI29" s="29"/>
      <c r="AJ29" s="29"/>
      <c r="AL29" s="50"/>
      <c r="AM29" s="37">
        <v>105</v>
      </c>
      <c r="AN29" s="78">
        <v>105</v>
      </c>
      <c r="AO29" s="78">
        <v>105</v>
      </c>
      <c r="AP29" s="78">
        <v>105</v>
      </c>
      <c r="AQ29" s="78">
        <v>105</v>
      </c>
      <c r="AR29" s="78">
        <v>105</v>
      </c>
      <c r="AS29" s="78">
        <v>105</v>
      </c>
      <c r="AT29" s="79"/>
      <c r="AU29" s="29"/>
      <c r="AW29" s="29"/>
      <c r="AX29" s="50"/>
      <c r="AY29" s="37">
        <v>301</v>
      </c>
      <c r="AZ29" s="29">
        <v>411</v>
      </c>
      <c r="BA29" s="78">
        <v>307</v>
      </c>
      <c r="BC29" s="29"/>
      <c r="BD29" s="29"/>
      <c r="BE29" s="29"/>
      <c r="BF29" s="79"/>
      <c r="BG29" s="79">
        <v>309</v>
      </c>
      <c r="BH29" s="79">
        <v>407</v>
      </c>
      <c r="BI29" s="79">
        <v>402</v>
      </c>
      <c r="BJ29" s="50">
        <v>406</v>
      </c>
      <c r="BK29" s="78"/>
      <c r="BL29" s="78"/>
      <c r="BM29" s="78"/>
      <c r="BN29" s="78"/>
      <c r="BO29" s="29"/>
      <c r="BP29" s="29"/>
      <c r="BQ29" s="50"/>
      <c r="BR29" s="305"/>
    </row>
    <row r="30" spans="1:70" s="12" customFormat="1" ht="18.75">
      <c r="A30" s="116"/>
      <c r="B30" s="174" t="s">
        <v>58</v>
      </c>
      <c r="C30" s="116"/>
      <c r="D30" s="3"/>
      <c r="F30" s="3"/>
      <c r="H30" s="256"/>
      <c r="I30" s="148"/>
      <c r="J30" s="27"/>
      <c r="K30" s="7" t="s">
        <v>9</v>
      </c>
      <c r="L30" s="1" t="s">
        <v>8</v>
      </c>
      <c r="M30" s="12" t="s">
        <v>94</v>
      </c>
      <c r="N30" s="20" t="s">
        <v>7</v>
      </c>
      <c r="O30" s="146" t="s">
        <v>6</v>
      </c>
      <c r="P30" s="147" t="s">
        <v>3</v>
      </c>
      <c r="Q30" s="148" t="s">
        <v>5</v>
      </c>
      <c r="R30" s="147" t="s">
        <v>110</v>
      </c>
      <c r="S30" s="147" t="s">
        <v>15</v>
      </c>
      <c r="T30" s="147" t="s">
        <v>13</v>
      </c>
      <c r="U30" s="147" t="s">
        <v>111</v>
      </c>
      <c r="V30" s="145" t="s">
        <v>14</v>
      </c>
      <c r="W30" s="145"/>
      <c r="X30" s="147"/>
      <c r="Y30" s="148"/>
      <c r="Z30" s="149"/>
      <c r="AA30" s="19" t="s">
        <v>5</v>
      </c>
      <c r="AB30" s="1" t="s">
        <v>6</v>
      </c>
      <c r="AC30" s="1" t="s">
        <v>3</v>
      </c>
      <c r="AD30" s="1" t="s">
        <v>4</v>
      </c>
      <c r="AE30" s="28" t="s">
        <v>111</v>
      </c>
      <c r="AF30" s="28" t="s">
        <v>93</v>
      </c>
      <c r="AG30" s="7" t="s">
        <v>12</v>
      </c>
      <c r="AH30" s="7" t="s">
        <v>109</v>
      </c>
      <c r="AI30" s="1"/>
      <c r="AJ30" s="1"/>
      <c r="AL30" s="20"/>
      <c r="AM30" s="19" t="s">
        <v>11</v>
      </c>
      <c r="AN30" s="1" t="s">
        <v>64</v>
      </c>
      <c r="AO30" s="1" t="s">
        <v>110</v>
      </c>
      <c r="AP30" s="1"/>
      <c r="AQ30" s="28" t="s">
        <v>10</v>
      </c>
      <c r="AR30" s="1" t="s">
        <v>14</v>
      </c>
      <c r="AS30" s="7" t="s">
        <v>13</v>
      </c>
      <c r="AT30" s="7"/>
      <c r="AU30" s="1"/>
      <c r="AW30" s="1"/>
      <c r="AX30" s="20"/>
      <c r="AY30" s="19" t="s">
        <v>64</v>
      </c>
      <c r="AZ30" s="1" t="s">
        <v>11</v>
      </c>
      <c r="BA30" s="28" t="s">
        <v>12</v>
      </c>
      <c r="BB30" s="1" t="s">
        <v>15</v>
      </c>
      <c r="BC30" s="1" t="s">
        <v>10</v>
      </c>
      <c r="BD30" s="1" t="s">
        <v>93</v>
      </c>
      <c r="BE30" s="1" t="s">
        <v>4</v>
      </c>
      <c r="BF30" s="7" t="s">
        <v>109</v>
      </c>
      <c r="BG30" s="7"/>
      <c r="BH30" s="7"/>
      <c r="BI30" s="7"/>
      <c r="BJ30" s="20"/>
      <c r="BK30" s="8"/>
      <c r="BM30" s="1"/>
      <c r="BN30" s="1"/>
      <c r="BO30" s="1"/>
      <c r="BP30" s="1"/>
      <c r="BQ30" s="20"/>
      <c r="BR30" s="12">
        <f>COUNTIF(C30:BQ30,"*")</f>
        <v>34</v>
      </c>
    </row>
    <row r="31" spans="1:70" s="6" customFormat="1" ht="18.75">
      <c r="A31" s="52"/>
      <c r="B31" s="222"/>
      <c r="C31" s="52"/>
      <c r="D31" s="29"/>
      <c r="E31" s="29"/>
      <c r="F31" s="29"/>
      <c r="G31" s="29"/>
      <c r="H31" s="255"/>
      <c r="I31" s="200"/>
      <c r="J31" s="129"/>
      <c r="K31" s="13">
        <v>407</v>
      </c>
      <c r="L31" s="36">
        <v>406</v>
      </c>
      <c r="M31" s="6">
        <v>402</v>
      </c>
      <c r="N31" s="23">
        <v>309</v>
      </c>
      <c r="O31" s="151">
        <v>304</v>
      </c>
      <c r="P31" s="151">
        <v>308</v>
      </c>
      <c r="Q31" s="151">
        <v>406</v>
      </c>
      <c r="R31" s="151"/>
      <c r="S31" s="151">
        <v>410</v>
      </c>
      <c r="T31" s="151">
        <v>405</v>
      </c>
      <c r="U31" s="151"/>
      <c r="V31" s="150">
        <v>413</v>
      </c>
      <c r="W31" s="150"/>
      <c r="X31" s="76"/>
      <c r="Y31" s="152"/>
      <c r="Z31" s="153"/>
      <c r="AA31" s="38">
        <v>406</v>
      </c>
      <c r="AB31" s="77">
        <v>304</v>
      </c>
      <c r="AC31" s="77">
        <v>308</v>
      </c>
      <c r="AD31" s="77">
        <v>411</v>
      </c>
      <c r="AE31" s="77"/>
      <c r="AF31" s="77">
        <v>307</v>
      </c>
      <c r="AG31" s="29">
        <v>301</v>
      </c>
      <c r="AH31" s="13"/>
      <c r="AI31" s="36"/>
      <c r="AJ31" s="36"/>
      <c r="AL31" s="23"/>
      <c r="AM31" s="38">
        <v>402</v>
      </c>
      <c r="AN31" s="77">
        <v>309</v>
      </c>
      <c r="AO31" s="77"/>
      <c r="AP31" s="77"/>
      <c r="AQ31" s="199">
        <v>407</v>
      </c>
      <c r="AR31" s="77">
        <v>413</v>
      </c>
      <c r="AS31" s="29">
        <v>405</v>
      </c>
      <c r="AT31" s="13"/>
      <c r="AU31" s="36"/>
      <c r="AW31" s="36"/>
      <c r="AX31" s="23"/>
      <c r="AY31" s="38">
        <v>309</v>
      </c>
      <c r="AZ31" s="36">
        <v>402</v>
      </c>
      <c r="BA31" s="36">
        <v>301</v>
      </c>
      <c r="BB31" s="29">
        <v>410</v>
      </c>
      <c r="BC31" s="36">
        <v>407</v>
      </c>
      <c r="BD31" s="36">
        <v>307</v>
      </c>
      <c r="BE31" s="36">
        <v>411</v>
      </c>
      <c r="BF31" s="13"/>
      <c r="BG31" s="13"/>
      <c r="BH31" s="13"/>
      <c r="BI31" s="13"/>
      <c r="BJ31" s="23"/>
      <c r="BK31" s="77"/>
      <c r="BM31" s="36"/>
      <c r="BN31" s="36"/>
      <c r="BO31" s="36"/>
      <c r="BP31" s="36"/>
      <c r="BQ31" s="23"/>
      <c r="BR31" s="216"/>
    </row>
    <row r="32" spans="1:70" s="30" customFormat="1" ht="18.75">
      <c r="A32" s="2"/>
      <c r="B32" s="14" t="s">
        <v>1</v>
      </c>
      <c r="C32" s="21" t="s">
        <v>10</v>
      </c>
      <c r="D32" s="3" t="s">
        <v>11</v>
      </c>
      <c r="E32" s="3" t="s">
        <v>64</v>
      </c>
      <c r="F32" s="3" t="s">
        <v>13</v>
      </c>
      <c r="G32" s="3" t="s">
        <v>14</v>
      </c>
      <c r="H32" s="256"/>
      <c r="I32" s="141"/>
      <c r="J32" s="3"/>
      <c r="K32" s="4"/>
      <c r="L32" s="3"/>
      <c r="M32" s="26"/>
      <c r="N32" s="22"/>
      <c r="O32" s="143" t="s">
        <v>4</v>
      </c>
      <c r="P32" s="142" t="s">
        <v>12</v>
      </c>
      <c r="Q32" s="143" t="s">
        <v>93</v>
      </c>
      <c r="R32" s="142" t="s">
        <v>15</v>
      </c>
      <c r="S32" s="142" t="s">
        <v>16</v>
      </c>
      <c r="T32" s="142"/>
      <c r="U32" s="142"/>
      <c r="V32" s="141"/>
      <c r="W32" s="141"/>
      <c r="X32" s="142"/>
      <c r="Y32" s="143"/>
      <c r="Z32" s="144"/>
      <c r="AA32" s="21" t="s">
        <v>10</v>
      </c>
      <c r="AB32" s="3" t="s">
        <v>64</v>
      </c>
      <c r="AC32" s="5" t="s">
        <v>13</v>
      </c>
      <c r="AD32" s="3" t="s">
        <v>14</v>
      </c>
      <c r="AE32" s="3" t="s">
        <v>11</v>
      </c>
      <c r="AF32" s="3"/>
      <c r="AG32" s="28"/>
      <c r="AH32" s="4"/>
      <c r="AI32" s="3"/>
      <c r="AJ32" s="3"/>
      <c r="AK32" s="26"/>
      <c r="AL32" s="22"/>
      <c r="AM32" s="21" t="s">
        <v>4</v>
      </c>
      <c r="AN32" s="3" t="s">
        <v>12</v>
      </c>
      <c r="AO32" s="5" t="s">
        <v>93</v>
      </c>
      <c r="AP32" s="3" t="s">
        <v>16</v>
      </c>
      <c r="AQ32" s="3" t="s">
        <v>15</v>
      </c>
      <c r="AR32" s="3"/>
      <c r="AS32" s="28"/>
      <c r="AT32" s="4"/>
      <c r="AU32" s="3"/>
      <c r="AV32" s="26"/>
      <c r="AW32" s="3"/>
      <c r="AX32" s="22"/>
      <c r="AY32" s="21" t="s">
        <v>121</v>
      </c>
      <c r="AZ32" s="3" t="s">
        <v>122</v>
      </c>
      <c r="BA32" s="3" t="s">
        <v>15</v>
      </c>
      <c r="BB32" s="1" t="s">
        <v>123</v>
      </c>
      <c r="BC32" s="246" t="s">
        <v>14</v>
      </c>
      <c r="BD32" s="98" t="s">
        <v>13</v>
      </c>
      <c r="BE32" s="3" t="s">
        <v>99</v>
      </c>
      <c r="BF32" s="4"/>
      <c r="BG32" s="4"/>
      <c r="BH32" s="4"/>
      <c r="BI32" s="4"/>
      <c r="BJ32" s="22"/>
      <c r="BK32" s="5"/>
      <c r="BL32" s="3"/>
      <c r="BM32" s="3"/>
      <c r="BN32" s="3"/>
      <c r="BO32" s="3"/>
      <c r="BP32" s="3"/>
      <c r="BQ32" s="22"/>
      <c r="BR32" s="186">
        <f>COUNTIF(C32:BQ32,"*")</f>
        <v>27</v>
      </c>
    </row>
    <row r="33" spans="1:70" s="6" customFormat="1" ht="19.5" thickBot="1">
      <c r="A33" s="52"/>
      <c r="B33" s="85"/>
      <c r="C33" s="38">
        <v>216</v>
      </c>
      <c r="D33" s="77">
        <v>216</v>
      </c>
      <c r="E33" s="77">
        <v>216</v>
      </c>
      <c r="F33" s="77">
        <v>216</v>
      </c>
      <c r="G33" s="77">
        <v>216</v>
      </c>
      <c r="H33" s="263"/>
      <c r="I33" s="150"/>
      <c r="J33" s="36"/>
      <c r="K33" s="13"/>
      <c r="L33" s="36"/>
      <c r="N33" s="23"/>
      <c r="O33" s="151">
        <v>216</v>
      </c>
      <c r="P33" s="151">
        <v>216</v>
      </c>
      <c r="Q33" s="151">
        <v>216</v>
      </c>
      <c r="R33" s="151">
        <v>216</v>
      </c>
      <c r="S33" s="151">
        <v>216</v>
      </c>
      <c r="T33" s="151"/>
      <c r="U33" s="151"/>
      <c r="V33" s="150"/>
      <c r="W33" s="150"/>
      <c r="X33" s="76"/>
      <c r="Y33" s="152"/>
      <c r="Z33" s="153"/>
      <c r="AA33" s="38">
        <v>216</v>
      </c>
      <c r="AB33" s="29">
        <v>216</v>
      </c>
      <c r="AC33" s="29">
        <v>216</v>
      </c>
      <c r="AD33" s="29">
        <v>216</v>
      </c>
      <c r="AE33" s="29">
        <v>216</v>
      </c>
      <c r="AF33" s="77"/>
      <c r="AG33" s="77"/>
      <c r="AH33" s="77"/>
      <c r="AI33" s="36"/>
      <c r="AJ33" s="36"/>
      <c r="AL33" s="23"/>
      <c r="AM33" s="38">
        <v>216</v>
      </c>
      <c r="AN33" s="29">
        <v>216</v>
      </c>
      <c r="AO33" s="29">
        <v>216</v>
      </c>
      <c r="AP33" s="29">
        <v>216</v>
      </c>
      <c r="AQ33" s="29">
        <v>216</v>
      </c>
      <c r="AR33" s="77"/>
      <c r="AS33" s="77"/>
      <c r="AT33" s="77"/>
      <c r="AU33" s="36"/>
      <c r="AW33" s="36"/>
      <c r="AX33" s="23"/>
      <c r="AY33" s="38">
        <v>216</v>
      </c>
      <c r="AZ33" s="77">
        <v>216</v>
      </c>
      <c r="BA33" s="77">
        <v>216</v>
      </c>
      <c r="BB33" s="77">
        <v>216</v>
      </c>
      <c r="BC33" s="77">
        <v>216</v>
      </c>
      <c r="BD33" s="77">
        <v>216</v>
      </c>
      <c r="BE33" s="77">
        <v>216</v>
      </c>
      <c r="BF33" s="13"/>
      <c r="BG33" s="13"/>
      <c r="BH33" s="13"/>
      <c r="BI33" s="13"/>
      <c r="BJ33" s="23"/>
      <c r="BK33" s="77"/>
      <c r="BL33" s="77"/>
      <c r="BM33" s="77"/>
      <c r="BN33" s="77"/>
      <c r="BO33" s="77"/>
      <c r="BP33" s="77"/>
      <c r="BQ33" s="310"/>
      <c r="BR33" s="216"/>
    </row>
    <row r="34" spans="1:70" s="34" customFormat="1" ht="18.75">
      <c r="A34" s="31"/>
      <c r="B34" s="32" t="s">
        <v>62</v>
      </c>
      <c r="C34" s="17"/>
      <c r="D34" s="11"/>
      <c r="E34" s="11"/>
      <c r="F34" s="11"/>
      <c r="G34" s="11"/>
      <c r="H34" s="261"/>
      <c r="I34" s="155"/>
      <c r="J34" s="11" t="s">
        <v>26</v>
      </c>
      <c r="K34" s="16" t="s">
        <v>20</v>
      </c>
      <c r="L34" s="11" t="s">
        <v>94</v>
      </c>
      <c r="M34" s="25" t="s">
        <v>9</v>
      </c>
      <c r="N34" s="18" t="s">
        <v>8</v>
      </c>
      <c r="O34" s="177"/>
      <c r="P34" s="156" t="s">
        <v>15</v>
      </c>
      <c r="Q34" s="156"/>
      <c r="R34" s="156"/>
      <c r="S34" s="156" t="s">
        <v>118</v>
      </c>
      <c r="T34" s="156" t="s">
        <v>14</v>
      </c>
      <c r="U34" s="156" t="s">
        <v>13</v>
      </c>
      <c r="V34" s="155" t="s">
        <v>66</v>
      </c>
      <c r="W34" s="155" t="s">
        <v>23</v>
      </c>
      <c r="X34" s="156"/>
      <c r="Y34" s="157"/>
      <c r="Z34" s="158"/>
      <c r="AA34" s="17"/>
      <c r="AB34" s="11"/>
      <c r="AC34" s="11"/>
      <c r="AD34" s="11"/>
      <c r="AE34" s="11"/>
      <c r="AF34" s="11" t="s">
        <v>14</v>
      </c>
      <c r="AG34" s="16" t="s">
        <v>13</v>
      </c>
      <c r="AH34" s="16" t="s">
        <v>26</v>
      </c>
      <c r="AI34" s="11" t="s">
        <v>20</v>
      </c>
      <c r="AJ34" s="11" t="s">
        <v>8</v>
      </c>
      <c r="AK34" s="25" t="s">
        <v>9</v>
      </c>
      <c r="AL34" s="18" t="s">
        <v>94</v>
      </c>
      <c r="AM34" s="17"/>
      <c r="AN34" s="11"/>
      <c r="AO34" s="11"/>
      <c r="AP34" s="11"/>
      <c r="AQ34" s="11" t="s">
        <v>118</v>
      </c>
      <c r="AR34" s="11"/>
      <c r="AS34" s="11" t="s">
        <v>15</v>
      </c>
      <c r="AT34" s="16" t="s">
        <v>66</v>
      </c>
      <c r="AU34" s="16" t="s">
        <v>23</v>
      </c>
      <c r="AV34" s="11"/>
      <c r="AW34" s="25"/>
      <c r="AX34" s="18"/>
      <c r="AY34" s="17"/>
      <c r="AZ34" s="11"/>
      <c r="BA34" s="11"/>
      <c r="BB34" s="11" t="s">
        <v>14</v>
      </c>
      <c r="BC34" s="11" t="s">
        <v>15</v>
      </c>
      <c r="BD34" s="11"/>
      <c r="BE34" s="11" t="s">
        <v>8</v>
      </c>
      <c r="BF34" s="16" t="s">
        <v>13</v>
      </c>
      <c r="BG34" s="16" t="s">
        <v>9</v>
      </c>
      <c r="BH34" s="16" t="s">
        <v>94</v>
      </c>
      <c r="BI34" s="16"/>
      <c r="BJ34" s="18"/>
      <c r="BK34" s="10"/>
      <c r="BL34" s="11"/>
      <c r="BM34" s="11"/>
      <c r="BN34" s="11"/>
      <c r="BO34" s="11"/>
      <c r="BP34" s="11"/>
      <c r="BQ34" s="18"/>
      <c r="BR34" s="214">
        <f>COUNTIF(C34:BQ34,"*")</f>
        <v>28</v>
      </c>
    </row>
    <row r="35" spans="1:70" s="6" customFormat="1" ht="18.75">
      <c r="A35" s="52"/>
      <c r="B35" s="113"/>
      <c r="C35" s="38"/>
      <c r="D35" s="36"/>
      <c r="E35" s="36"/>
      <c r="F35" s="36"/>
      <c r="G35" s="36"/>
      <c r="H35" s="257"/>
      <c r="I35" s="150"/>
      <c r="J35" s="36">
        <v>209</v>
      </c>
      <c r="K35" s="13">
        <v>205</v>
      </c>
      <c r="L35" s="36">
        <v>402</v>
      </c>
      <c r="M35" s="6">
        <v>407</v>
      </c>
      <c r="N35" s="23">
        <v>406</v>
      </c>
      <c r="O35" s="151"/>
      <c r="P35" s="151">
        <v>410</v>
      </c>
      <c r="Q35" s="151"/>
      <c r="R35" s="151"/>
      <c r="S35" s="151" t="s">
        <v>119</v>
      </c>
      <c r="T35" s="151">
        <v>413</v>
      </c>
      <c r="U35" s="151">
        <v>405</v>
      </c>
      <c r="V35" s="150">
        <v>303</v>
      </c>
      <c r="W35" s="150">
        <v>212</v>
      </c>
      <c r="X35" s="76"/>
      <c r="Y35" s="152"/>
      <c r="Z35" s="153"/>
      <c r="AA35" s="128"/>
      <c r="AB35" s="77"/>
      <c r="AC35" s="129"/>
      <c r="AD35" s="77"/>
      <c r="AE35" s="77"/>
      <c r="AF35" s="77">
        <v>413</v>
      </c>
      <c r="AG35" s="36">
        <v>405</v>
      </c>
      <c r="AH35" s="6">
        <v>209</v>
      </c>
      <c r="AI35" s="36">
        <v>205</v>
      </c>
      <c r="AJ35" s="36">
        <v>406</v>
      </c>
      <c r="AK35" s="6">
        <v>407</v>
      </c>
      <c r="AL35" s="23">
        <v>402</v>
      </c>
      <c r="AM35" s="128"/>
      <c r="AN35" s="77"/>
      <c r="AO35" s="77"/>
      <c r="AP35" s="128"/>
      <c r="AQ35" s="77" t="s">
        <v>119</v>
      </c>
      <c r="AR35" s="77"/>
      <c r="AS35" s="36">
        <v>410</v>
      </c>
      <c r="AT35" s="6">
        <v>303</v>
      </c>
      <c r="AU35" s="36">
        <v>212</v>
      </c>
      <c r="AW35" s="36"/>
      <c r="AX35" s="23"/>
      <c r="AY35" s="38"/>
      <c r="AZ35" s="77"/>
      <c r="BA35" s="77"/>
      <c r="BB35" s="77">
        <v>413</v>
      </c>
      <c r="BC35" s="77">
        <v>201</v>
      </c>
      <c r="BD35" s="77"/>
      <c r="BE35" s="36">
        <v>406</v>
      </c>
      <c r="BF35" s="13">
        <v>405</v>
      </c>
      <c r="BG35" s="13">
        <v>407</v>
      </c>
      <c r="BH35" s="13">
        <v>402</v>
      </c>
      <c r="BI35" s="13"/>
      <c r="BJ35" s="23"/>
      <c r="BL35" s="36"/>
      <c r="BM35" s="36"/>
      <c r="BN35" s="36"/>
      <c r="BO35" s="77"/>
      <c r="BP35" s="77"/>
      <c r="BQ35" s="310"/>
      <c r="BR35" s="216"/>
    </row>
    <row r="36" spans="1:70" s="126" customFormat="1" ht="18.75">
      <c r="A36" s="91"/>
      <c r="B36" s="67" t="s">
        <v>44</v>
      </c>
      <c r="C36" s="21" t="s">
        <v>5</v>
      </c>
      <c r="D36" s="3" t="s">
        <v>13</v>
      </c>
      <c r="E36" s="3" t="s">
        <v>3</v>
      </c>
      <c r="F36" s="3" t="s">
        <v>14</v>
      </c>
      <c r="G36" s="3" t="s">
        <v>6</v>
      </c>
      <c r="H36" s="256"/>
      <c r="I36" s="141"/>
      <c r="J36" s="3" t="s">
        <v>118</v>
      </c>
      <c r="K36" s="4"/>
      <c r="L36" s="3"/>
      <c r="M36" s="26"/>
      <c r="N36" s="22"/>
      <c r="O36" s="154"/>
      <c r="P36" s="142"/>
      <c r="Q36" s="142" t="s">
        <v>11</v>
      </c>
      <c r="R36" s="142" t="s">
        <v>64</v>
      </c>
      <c r="S36" s="142" t="s">
        <v>10</v>
      </c>
      <c r="T36" s="142"/>
      <c r="U36" s="142" t="s">
        <v>13</v>
      </c>
      <c r="V36" s="141"/>
      <c r="W36" s="141" t="s">
        <v>9</v>
      </c>
      <c r="X36" s="142" t="s">
        <v>94</v>
      </c>
      <c r="Y36" s="143" t="s">
        <v>8</v>
      </c>
      <c r="Z36" s="144" t="s">
        <v>7</v>
      </c>
      <c r="AA36" s="21"/>
      <c r="AB36" s="3"/>
      <c r="AC36" s="3" t="s">
        <v>11</v>
      </c>
      <c r="AD36" s="3" t="s">
        <v>10</v>
      </c>
      <c r="AE36" s="3" t="s">
        <v>64</v>
      </c>
      <c r="AF36" s="3"/>
      <c r="AG36" s="4" t="s">
        <v>13</v>
      </c>
      <c r="AH36" s="4" t="s">
        <v>118</v>
      </c>
      <c r="AI36" s="3"/>
      <c r="AJ36" s="3"/>
      <c r="AK36" s="26"/>
      <c r="AL36" s="22"/>
      <c r="AM36" s="21" t="s">
        <v>12</v>
      </c>
      <c r="AN36" s="3"/>
      <c r="AO36" s="3" t="s">
        <v>11</v>
      </c>
      <c r="AP36" s="3" t="s">
        <v>10</v>
      </c>
      <c r="AQ36" s="3" t="s">
        <v>64</v>
      </c>
      <c r="AR36" s="3" t="s">
        <v>4</v>
      </c>
      <c r="AS36" s="4" t="s">
        <v>93</v>
      </c>
      <c r="AT36" s="4"/>
      <c r="AU36" s="3"/>
      <c r="AV36" s="26"/>
      <c r="AW36" s="3"/>
      <c r="AX36" s="22"/>
      <c r="AY36" s="21"/>
      <c r="AZ36" s="3"/>
      <c r="BA36" s="26" t="s">
        <v>64</v>
      </c>
      <c r="BB36" s="3" t="s">
        <v>10</v>
      </c>
      <c r="BC36" s="3" t="s">
        <v>13</v>
      </c>
      <c r="BD36" s="3" t="s">
        <v>11</v>
      </c>
      <c r="BE36" s="3"/>
      <c r="BF36" s="4"/>
      <c r="BG36" s="4"/>
      <c r="BH36" s="4"/>
      <c r="BI36" s="4"/>
      <c r="BJ36" s="22"/>
      <c r="BK36" s="5"/>
      <c r="BL36" s="3"/>
      <c r="BM36" s="3"/>
      <c r="BN36" s="3"/>
      <c r="BO36" s="3"/>
      <c r="BP36" s="3"/>
      <c r="BQ36" s="22"/>
      <c r="BR36" s="26">
        <f>COUNTIF(C36:BQ36,"*")</f>
        <v>29</v>
      </c>
    </row>
    <row r="37" spans="1:70" s="6" customFormat="1" ht="18.75">
      <c r="A37" s="52"/>
      <c r="B37" s="113"/>
      <c r="C37" s="38">
        <v>406</v>
      </c>
      <c r="D37" s="77">
        <v>405</v>
      </c>
      <c r="E37" s="77">
        <v>308</v>
      </c>
      <c r="F37" s="77">
        <v>413</v>
      </c>
      <c r="G37" s="77">
        <v>304</v>
      </c>
      <c r="H37" s="263"/>
      <c r="I37" s="150"/>
      <c r="J37" s="36" t="s">
        <v>119</v>
      </c>
      <c r="K37" s="13"/>
      <c r="L37" s="36"/>
      <c r="N37" s="23"/>
      <c r="O37" s="151"/>
      <c r="P37" s="151"/>
      <c r="Q37" s="151">
        <v>402</v>
      </c>
      <c r="R37" s="151">
        <v>309</v>
      </c>
      <c r="S37" s="151">
        <v>407</v>
      </c>
      <c r="T37" s="151"/>
      <c r="U37" s="151">
        <v>202</v>
      </c>
      <c r="V37" s="152"/>
      <c r="W37" s="150">
        <v>407</v>
      </c>
      <c r="X37" s="76">
        <v>402</v>
      </c>
      <c r="Y37" s="152">
        <v>406</v>
      </c>
      <c r="Z37" s="153">
        <v>309</v>
      </c>
      <c r="AA37" s="38"/>
      <c r="AB37" s="77"/>
      <c r="AC37" s="77">
        <v>402</v>
      </c>
      <c r="AD37" s="77">
        <v>407</v>
      </c>
      <c r="AE37" s="36">
        <v>309</v>
      </c>
      <c r="AF37" s="36"/>
      <c r="AG37" s="13">
        <v>202</v>
      </c>
      <c r="AH37" s="13" t="s">
        <v>119</v>
      </c>
      <c r="AI37" s="60"/>
      <c r="AJ37" s="36"/>
      <c r="AL37" s="23"/>
      <c r="AM37" s="38">
        <v>301</v>
      </c>
      <c r="AN37" s="77"/>
      <c r="AO37" s="77">
        <v>202</v>
      </c>
      <c r="AP37" s="77">
        <v>202</v>
      </c>
      <c r="AQ37" s="36">
        <v>202</v>
      </c>
      <c r="AR37" s="36">
        <v>411</v>
      </c>
      <c r="AS37" s="13">
        <v>202</v>
      </c>
      <c r="AT37" s="13"/>
      <c r="AU37" s="36"/>
      <c r="AW37" s="36"/>
      <c r="AX37" s="23"/>
      <c r="AY37" s="38"/>
      <c r="AZ37" s="77"/>
      <c r="BA37" s="77">
        <v>202</v>
      </c>
      <c r="BB37" s="77">
        <v>202</v>
      </c>
      <c r="BC37" s="77">
        <v>405</v>
      </c>
      <c r="BD37" s="77">
        <v>201</v>
      </c>
      <c r="BE37" s="36"/>
      <c r="BF37" s="13"/>
      <c r="BG37" s="13"/>
      <c r="BH37" s="13"/>
      <c r="BI37" s="13"/>
      <c r="BJ37" s="23"/>
      <c r="BK37" s="77"/>
      <c r="BL37" s="77"/>
      <c r="BM37" s="77"/>
      <c r="BN37" s="77"/>
      <c r="BO37" s="36"/>
      <c r="BP37" s="36"/>
      <c r="BQ37" s="23"/>
      <c r="BR37" s="216"/>
    </row>
    <row r="38" spans="1:70" s="30" customFormat="1" ht="18.75">
      <c r="A38" s="2"/>
      <c r="B38" s="67" t="s">
        <v>42</v>
      </c>
      <c r="C38" s="21"/>
      <c r="D38" s="3"/>
      <c r="E38" s="3" t="s">
        <v>12</v>
      </c>
      <c r="F38" s="3" t="s">
        <v>4</v>
      </c>
      <c r="G38" s="3" t="s">
        <v>93</v>
      </c>
      <c r="H38" s="256"/>
      <c r="I38" s="141"/>
      <c r="J38" s="3"/>
      <c r="K38" s="4"/>
      <c r="L38" s="3"/>
      <c r="M38" s="26"/>
      <c r="N38" s="22"/>
      <c r="O38" s="154"/>
      <c r="P38" s="142"/>
      <c r="Q38" s="142"/>
      <c r="R38" s="142"/>
      <c r="S38" s="142"/>
      <c r="T38" s="142"/>
      <c r="U38" s="142"/>
      <c r="V38" s="141"/>
      <c r="W38" s="141"/>
      <c r="X38" s="142"/>
      <c r="Y38" s="143"/>
      <c r="Z38" s="144"/>
      <c r="AA38" s="21"/>
      <c r="AB38" s="3" t="s">
        <v>93</v>
      </c>
      <c r="AC38" s="3" t="s">
        <v>4</v>
      </c>
      <c r="AD38" s="3" t="s">
        <v>12</v>
      </c>
      <c r="AE38" s="3"/>
      <c r="AF38" s="3"/>
      <c r="AG38" s="4"/>
      <c r="AH38" s="4"/>
      <c r="AI38" s="3"/>
      <c r="AJ38" s="3"/>
      <c r="AK38" s="26"/>
      <c r="AL38" s="22"/>
      <c r="AM38" s="21"/>
      <c r="AN38" s="3"/>
      <c r="AO38" s="3"/>
      <c r="AP38" s="3"/>
      <c r="AQ38" s="3"/>
      <c r="AR38" s="3"/>
      <c r="AS38" s="4"/>
      <c r="AT38" s="4"/>
      <c r="AU38" s="3"/>
      <c r="AV38" s="26"/>
      <c r="AW38" s="3"/>
      <c r="AX38" s="22"/>
      <c r="AY38" s="21"/>
      <c r="AZ38" s="3"/>
      <c r="BA38" s="3"/>
      <c r="BB38" s="3"/>
      <c r="BC38" s="3" t="s">
        <v>12</v>
      </c>
      <c r="BD38" s="3" t="s">
        <v>4</v>
      </c>
      <c r="BE38" s="3" t="s">
        <v>93</v>
      </c>
      <c r="BF38" s="4"/>
      <c r="BG38" s="4"/>
      <c r="BH38" s="4"/>
      <c r="BI38" s="4"/>
      <c r="BJ38" s="22"/>
      <c r="BK38" s="5"/>
      <c r="BL38" s="3"/>
      <c r="BM38" s="3"/>
      <c r="BN38" s="3"/>
      <c r="BO38" s="3"/>
      <c r="BP38" s="3"/>
      <c r="BQ38" s="22"/>
      <c r="BR38" s="186">
        <f>COUNTIF(C38:BQ38,"*")</f>
        <v>9</v>
      </c>
    </row>
    <row r="39" spans="1:70" s="123" customFormat="1" ht="18.75">
      <c r="A39" s="117"/>
      <c r="B39" s="87"/>
      <c r="C39" s="118"/>
      <c r="D39" s="119"/>
      <c r="E39" s="119">
        <v>202</v>
      </c>
      <c r="F39" s="119">
        <v>202</v>
      </c>
      <c r="G39" s="120">
        <v>307</v>
      </c>
      <c r="H39" s="264"/>
      <c r="I39" s="163"/>
      <c r="J39" s="120"/>
      <c r="K39" s="121"/>
      <c r="L39" s="120"/>
      <c r="N39" s="122"/>
      <c r="O39" s="164"/>
      <c r="P39" s="164"/>
      <c r="Q39" s="164"/>
      <c r="R39" s="164"/>
      <c r="S39" s="164"/>
      <c r="T39" s="164"/>
      <c r="U39" s="164"/>
      <c r="V39" s="165"/>
      <c r="W39" s="163"/>
      <c r="X39" s="166"/>
      <c r="Y39" s="165"/>
      <c r="Z39" s="167"/>
      <c r="AA39" s="118"/>
      <c r="AB39" s="119">
        <v>307</v>
      </c>
      <c r="AC39" s="119">
        <v>202</v>
      </c>
      <c r="AD39" s="119">
        <v>202</v>
      </c>
      <c r="AE39" s="119"/>
      <c r="AF39" s="120"/>
      <c r="AG39" s="129"/>
      <c r="AH39" s="129"/>
      <c r="AI39" s="36"/>
      <c r="AJ39" s="120"/>
      <c r="AL39" s="122"/>
      <c r="AM39" s="118"/>
      <c r="AN39" s="55"/>
      <c r="AO39" s="55"/>
      <c r="AP39" s="119"/>
      <c r="AQ39" s="119"/>
      <c r="AR39" s="120"/>
      <c r="AS39" s="129"/>
      <c r="AT39" s="129"/>
      <c r="AU39" s="120"/>
      <c r="AW39" s="120"/>
      <c r="AX39" s="122"/>
      <c r="AY39" s="118"/>
      <c r="AZ39" s="119"/>
      <c r="BA39" s="119"/>
      <c r="BB39" s="119"/>
      <c r="BC39" s="119">
        <v>202</v>
      </c>
      <c r="BD39" s="120">
        <v>202</v>
      </c>
      <c r="BE39" s="120">
        <v>202</v>
      </c>
      <c r="BF39" s="121"/>
      <c r="BG39" s="121"/>
      <c r="BH39" s="121"/>
      <c r="BI39" s="121"/>
      <c r="BJ39" s="122"/>
      <c r="BL39" s="120"/>
      <c r="BM39" s="120"/>
      <c r="BN39" s="120"/>
      <c r="BO39" s="119"/>
      <c r="BP39" s="119"/>
      <c r="BQ39" s="312"/>
      <c r="BR39" s="186"/>
    </row>
    <row r="40" spans="1:70" s="30" customFormat="1" ht="18.75">
      <c r="A40" s="2"/>
      <c r="B40" s="92" t="s">
        <v>43</v>
      </c>
      <c r="C40" s="21" t="s">
        <v>28</v>
      </c>
      <c r="D40" s="3" t="s">
        <v>16</v>
      </c>
      <c r="E40" s="3" t="s">
        <v>12</v>
      </c>
      <c r="F40" s="3" t="s">
        <v>4</v>
      </c>
      <c r="G40" s="3"/>
      <c r="H40" s="256"/>
      <c r="I40" s="141" t="s">
        <v>22</v>
      </c>
      <c r="J40" s="3" t="s">
        <v>24</v>
      </c>
      <c r="K40" s="4" t="s">
        <v>21</v>
      </c>
      <c r="L40" s="3"/>
      <c r="M40" s="26"/>
      <c r="N40" s="22"/>
      <c r="O40" s="154" t="s">
        <v>3</v>
      </c>
      <c r="P40" s="142" t="s">
        <v>5</v>
      </c>
      <c r="Q40" s="142" t="s">
        <v>6</v>
      </c>
      <c r="R40" s="142"/>
      <c r="S40" s="142"/>
      <c r="T40" s="142"/>
      <c r="U40" s="142"/>
      <c r="V40" s="141"/>
      <c r="W40" s="141"/>
      <c r="X40" s="142"/>
      <c r="Y40" s="143"/>
      <c r="Z40" s="144"/>
      <c r="AA40" s="21"/>
      <c r="AB40" s="3"/>
      <c r="AC40" s="3" t="s">
        <v>4</v>
      </c>
      <c r="AD40" s="3" t="s">
        <v>12</v>
      </c>
      <c r="AE40" s="3" t="s">
        <v>28</v>
      </c>
      <c r="AF40" s="3" t="s">
        <v>16</v>
      </c>
      <c r="AG40" s="4"/>
      <c r="AH40" s="4" t="s">
        <v>22</v>
      </c>
      <c r="AI40" s="3" t="s">
        <v>21</v>
      </c>
      <c r="AJ40" s="3" t="s">
        <v>24</v>
      </c>
      <c r="AK40" s="26"/>
      <c r="AL40" s="22"/>
      <c r="AM40" s="21"/>
      <c r="AN40" s="3" t="s">
        <v>5</v>
      </c>
      <c r="AO40" s="3" t="s">
        <v>3</v>
      </c>
      <c r="AP40" s="3" t="s">
        <v>6</v>
      </c>
      <c r="AQ40" s="3"/>
      <c r="AR40" s="3"/>
      <c r="AS40" s="4"/>
      <c r="AT40" s="4"/>
      <c r="AU40" s="3"/>
      <c r="AV40" s="26"/>
      <c r="AW40" s="3"/>
      <c r="AX40" s="22"/>
      <c r="AY40" s="21" t="s">
        <v>5</v>
      </c>
      <c r="AZ40" s="3" t="s">
        <v>16</v>
      </c>
      <c r="BA40" s="3" t="s">
        <v>3</v>
      </c>
      <c r="BB40" s="3" t="s">
        <v>6</v>
      </c>
      <c r="BC40" s="3" t="s">
        <v>12</v>
      </c>
      <c r="BD40" s="3" t="s">
        <v>4</v>
      </c>
      <c r="BE40" s="3"/>
      <c r="BF40" s="4"/>
      <c r="BG40" s="4"/>
      <c r="BH40" s="4"/>
      <c r="BI40" s="4"/>
      <c r="BJ40" s="22"/>
      <c r="BK40" s="5"/>
      <c r="BL40" s="3"/>
      <c r="BM40" s="3"/>
      <c r="BN40" s="3"/>
      <c r="BO40" s="3"/>
      <c r="BP40" s="3"/>
      <c r="BQ40" s="22"/>
      <c r="BR40" s="186">
        <f t="shared" ref="BR40" si="3">COUNTIF(C40:BQ40,"*")</f>
        <v>26</v>
      </c>
    </row>
    <row r="41" spans="1:70" s="123" customFormat="1" ht="18.75">
      <c r="A41" s="117"/>
      <c r="B41" s="87"/>
      <c r="C41" s="118">
        <v>205</v>
      </c>
      <c r="D41" s="119">
        <v>409</v>
      </c>
      <c r="E41" s="119">
        <v>301</v>
      </c>
      <c r="F41" s="119">
        <v>411</v>
      </c>
      <c r="G41" s="120"/>
      <c r="H41" s="264"/>
      <c r="I41" s="163">
        <v>204</v>
      </c>
      <c r="J41" s="120">
        <v>206</v>
      </c>
      <c r="K41" s="121">
        <v>208</v>
      </c>
      <c r="L41" s="120"/>
      <c r="N41" s="122"/>
      <c r="O41" s="164">
        <v>308</v>
      </c>
      <c r="P41" s="164">
        <v>406</v>
      </c>
      <c r="Q41" s="164">
        <v>304</v>
      </c>
      <c r="R41" s="164"/>
      <c r="S41" s="164"/>
      <c r="T41" s="164"/>
      <c r="U41" s="164"/>
      <c r="V41" s="165"/>
      <c r="W41" s="163"/>
      <c r="X41" s="166"/>
      <c r="Y41" s="165"/>
      <c r="Z41" s="167"/>
      <c r="AA41" s="118"/>
      <c r="AB41" s="119"/>
      <c r="AC41" s="119">
        <v>411</v>
      </c>
      <c r="AD41" s="119">
        <v>301</v>
      </c>
      <c r="AE41" s="119">
        <v>205</v>
      </c>
      <c r="AF41" s="120">
        <v>409</v>
      </c>
      <c r="AG41" s="129"/>
      <c r="AH41" s="129">
        <v>204</v>
      </c>
      <c r="AI41" s="36">
        <v>208</v>
      </c>
      <c r="AJ41" s="120">
        <v>206</v>
      </c>
      <c r="AL41" s="122"/>
      <c r="AM41" s="118"/>
      <c r="AN41" s="55">
        <v>406</v>
      </c>
      <c r="AO41" s="55">
        <v>308</v>
      </c>
      <c r="AP41" s="119">
        <v>304</v>
      </c>
      <c r="AQ41" s="119"/>
      <c r="AR41" s="120"/>
      <c r="AS41" s="129"/>
      <c r="AT41" s="129"/>
      <c r="AU41" s="120"/>
      <c r="AW41" s="120"/>
      <c r="AX41" s="122"/>
      <c r="AY41" s="118">
        <v>406</v>
      </c>
      <c r="AZ41" s="119">
        <v>413</v>
      </c>
      <c r="BA41" s="119">
        <v>308</v>
      </c>
      <c r="BB41" s="119">
        <v>206</v>
      </c>
      <c r="BC41" s="119">
        <v>301</v>
      </c>
      <c r="BD41" s="120">
        <v>411</v>
      </c>
      <c r="BE41" s="120"/>
      <c r="BF41" s="121"/>
      <c r="BG41" s="121"/>
      <c r="BH41" s="121"/>
      <c r="BI41" s="121"/>
      <c r="BJ41" s="122"/>
      <c r="BL41" s="120"/>
      <c r="BM41" s="120"/>
      <c r="BN41" s="120"/>
      <c r="BO41" s="119"/>
      <c r="BP41" s="119"/>
      <c r="BQ41" s="312"/>
      <c r="BR41" s="186"/>
    </row>
    <row r="42" spans="1:70" s="30" customFormat="1" ht="18.75">
      <c r="A42" s="2"/>
      <c r="B42" s="92" t="s">
        <v>77</v>
      </c>
      <c r="C42" s="21"/>
      <c r="D42" s="3"/>
      <c r="E42" s="3"/>
      <c r="F42" s="3"/>
      <c r="G42" s="3"/>
      <c r="H42" s="256"/>
      <c r="I42" s="143"/>
      <c r="J42" s="3"/>
      <c r="K42" s="4"/>
      <c r="L42" s="3"/>
      <c r="M42" s="26"/>
      <c r="N42" s="22"/>
      <c r="O42" s="154" t="s">
        <v>3</v>
      </c>
      <c r="P42" s="142" t="s">
        <v>5</v>
      </c>
      <c r="Q42" s="142" t="s">
        <v>6</v>
      </c>
      <c r="R42" s="142"/>
      <c r="S42" s="142"/>
      <c r="T42" s="142"/>
      <c r="U42" s="142"/>
      <c r="V42" s="143"/>
      <c r="W42" s="141"/>
      <c r="X42" s="142"/>
      <c r="Y42" s="143"/>
      <c r="Z42" s="144"/>
      <c r="AA42" s="21"/>
      <c r="AB42" s="3"/>
      <c r="AC42" s="3"/>
      <c r="AD42" s="3"/>
      <c r="AE42" s="3"/>
      <c r="AF42" s="3"/>
      <c r="AG42" s="26"/>
      <c r="AH42" s="4"/>
      <c r="AI42" s="3"/>
      <c r="AJ42" s="3"/>
      <c r="AK42" s="26"/>
      <c r="AL42" s="22"/>
      <c r="AM42" s="21"/>
      <c r="AN42" s="3" t="s">
        <v>5</v>
      </c>
      <c r="AO42" s="3" t="s">
        <v>3</v>
      </c>
      <c r="AP42" s="3" t="s">
        <v>6</v>
      </c>
      <c r="AQ42" s="3"/>
      <c r="AR42" s="27"/>
      <c r="AS42" s="26"/>
      <c r="AT42" s="4"/>
      <c r="AU42" s="3"/>
      <c r="AV42" s="26"/>
      <c r="AW42" s="3"/>
      <c r="AX42" s="22"/>
      <c r="AY42" s="21" t="s">
        <v>5</v>
      </c>
      <c r="AZ42" s="3"/>
      <c r="BA42" s="3" t="s">
        <v>3</v>
      </c>
      <c r="BB42" s="3" t="s">
        <v>6</v>
      </c>
      <c r="BC42" s="3"/>
      <c r="BD42" s="3"/>
      <c r="BE42" s="26"/>
      <c r="BF42" s="3"/>
      <c r="BG42" s="4"/>
      <c r="BH42" s="4"/>
      <c r="BI42" s="4"/>
      <c r="BJ42" s="22"/>
      <c r="BK42" s="5"/>
      <c r="BL42" s="3"/>
      <c r="BM42" s="3"/>
      <c r="BN42" s="3"/>
      <c r="BO42" s="3"/>
      <c r="BP42" s="3"/>
      <c r="BQ42" s="22"/>
      <c r="BR42" s="186">
        <f>COUNTIF(C42:BQ42,"*")</f>
        <v>9</v>
      </c>
    </row>
    <row r="43" spans="1:70" s="6" customFormat="1" ht="18.75">
      <c r="A43" s="52"/>
      <c r="B43" s="113"/>
      <c r="C43" s="38"/>
      <c r="D43" s="36"/>
      <c r="E43" s="36"/>
      <c r="F43" s="36"/>
      <c r="G43" s="36"/>
      <c r="H43" s="257"/>
      <c r="I43" s="152"/>
      <c r="J43" s="137"/>
      <c r="K43" s="136"/>
      <c r="L43" s="36"/>
      <c r="N43" s="23"/>
      <c r="O43" s="151">
        <v>202</v>
      </c>
      <c r="P43" s="151">
        <v>202</v>
      </c>
      <c r="Q43" s="151">
        <v>202</v>
      </c>
      <c r="R43" s="151"/>
      <c r="S43" s="151"/>
      <c r="T43" s="151"/>
      <c r="U43" s="76"/>
      <c r="V43" s="152"/>
      <c r="W43" s="150"/>
      <c r="X43" s="76"/>
      <c r="Y43" s="152"/>
      <c r="Z43" s="153"/>
      <c r="AA43" s="38"/>
      <c r="AB43" s="77"/>
      <c r="AC43" s="77"/>
      <c r="AD43" s="77"/>
      <c r="AE43" s="77"/>
      <c r="AF43" s="77"/>
      <c r="AH43" s="13"/>
      <c r="AI43" s="36"/>
      <c r="AJ43" s="36"/>
      <c r="AL43" s="23"/>
      <c r="AM43" s="38"/>
      <c r="AN43" s="77">
        <v>201</v>
      </c>
      <c r="AO43" s="77">
        <v>201</v>
      </c>
      <c r="AP43" s="77">
        <v>201</v>
      </c>
      <c r="AQ43" s="77"/>
      <c r="AR43" s="128"/>
      <c r="AT43" s="13"/>
      <c r="AU43" s="36"/>
      <c r="AW43" s="36"/>
      <c r="AX43" s="23"/>
      <c r="AY43" s="38">
        <v>201</v>
      </c>
      <c r="AZ43" s="77"/>
      <c r="BA43" s="77">
        <v>201</v>
      </c>
      <c r="BB43" s="77">
        <v>201</v>
      </c>
      <c r="BC43" s="77"/>
      <c r="BD43" s="77"/>
      <c r="BF43" s="36"/>
      <c r="BG43" s="13"/>
      <c r="BH43" s="13"/>
      <c r="BI43" s="13"/>
      <c r="BJ43" s="23"/>
      <c r="BK43" s="77"/>
      <c r="BL43" s="77"/>
      <c r="BM43" s="77"/>
      <c r="BN43" s="77"/>
      <c r="BO43" s="77"/>
      <c r="BP43" s="77"/>
      <c r="BQ43" s="310"/>
      <c r="BR43" s="216"/>
    </row>
    <row r="44" spans="1:70" s="30" customFormat="1" ht="18.75">
      <c r="A44" s="2"/>
      <c r="B44" s="14" t="s">
        <v>114</v>
      </c>
      <c r="C44" s="21"/>
      <c r="D44" s="3" t="s">
        <v>16</v>
      </c>
      <c r="E44" s="3" t="s">
        <v>27</v>
      </c>
      <c r="F44" s="3" t="s">
        <v>25</v>
      </c>
      <c r="G44" s="3"/>
      <c r="H44" s="256"/>
      <c r="I44" s="143" t="s">
        <v>96</v>
      </c>
      <c r="J44" s="3" t="s">
        <v>7</v>
      </c>
      <c r="K44" s="4"/>
      <c r="L44" s="3"/>
      <c r="M44" s="26"/>
      <c r="N44" s="22"/>
      <c r="O44" s="154"/>
      <c r="P44" s="142" t="s">
        <v>15</v>
      </c>
      <c r="Q44" s="142" t="s">
        <v>11</v>
      </c>
      <c r="R44" s="142" t="s">
        <v>64</v>
      </c>
      <c r="S44" s="142" t="s">
        <v>10</v>
      </c>
      <c r="T44" s="168" t="s">
        <v>14</v>
      </c>
      <c r="U44" s="142"/>
      <c r="V44" s="143"/>
      <c r="W44" s="141"/>
      <c r="X44" s="142"/>
      <c r="Y44" s="143"/>
      <c r="Z44" s="144"/>
      <c r="AA44" s="21"/>
      <c r="AB44" s="3"/>
      <c r="AC44" s="3" t="s">
        <v>25</v>
      </c>
      <c r="AD44" s="3" t="s">
        <v>27</v>
      </c>
      <c r="AE44" s="3" t="s">
        <v>16</v>
      </c>
      <c r="AF44" s="3" t="s">
        <v>14</v>
      </c>
      <c r="AG44" s="26" t="s">
        <v>7</v>
      </c>
      <c r="AH44" s="4" t="s">
        <v>96</v>
      </c>
      <c r="AI44" s="3"/>
      <c r="AJ44" s="3"/>
      <c r="AK44" s="26"/>
      <c r="AL44" s="22"/>
      <c r="AM44" s="21"/>
      <c r="AN44" s="3"/>
      <c r="AO44" s="3" t="s">
        <v>11</v>
      </c>
      <c r="AP44" s="3" t="s">
        <v>10</v>
      </c>
      <c r="AQ44" s="3" t="s">
        <v>64</v>
      </c>
      <c r="AR44" s="3"/>
      <c r="AS44" s="26" t="s">
        <v>15</v>
      </c>
      <c r="AT44" s="4"/>
      <c r="AU44" s="3"/>
      <c r="AV44" s="26"/>
      <c r="AW44" s="3"/>
      <c r="AX44" s="22"/>
      <c r="AY44" s="21"/>
      <c r="AZ44" s="3" t="s">
        <v>16</v>
      </c>
      <c r="BA44" s="3" t="s">
        <v>64</v>
      </c>
      <c r="BB44" s="3" t="s">
        <v>10</v>
      </c>
      <c r="BC44" s="3" t="s">
        <v>15</v>
      </c>
      <c r="BD44" s="3" t="s">
        <v>11</v>
      </c>
      <c r="BE44" s="3" t="s">
        <v>14</v>
      </c>
      <c r="BF44" s="26"/>
      <c r="BG44" s="3"/>
      <c r="BH44" s="3"/>
      <c r="BI44" s="26"/>
      <c r="BJ44" s="22" t="s">
        <v>7</v>
      </c>
      <c r="BK44" s="5"/>
      <c r="BL44" s="62"/>
      <c r="BN44" s="3"/>
      <c r="BO44" s="3"/>
      <c r="BP44" s="3"/>
      <c r="BQ44" s="22"/>
      <c r="BR44" s="186">
        <f>COUNTIF(C44:BQ44,"*")</f>
        <v>27</v>
      </c>
    </row>
    <row r="45" spans="1:70" s="6" customFormat="1" ht="19.5" thickBot="1">
      <c r="A45" s="52"/>
      <c r="B45" s="113"/>
      <c r="C45" s="38"/>
      <c r="D45" s="36">
        <v>202</v>
      </c>
      <c r="E45" s="36">
        <v>303</v>
      </c>
      <c r="F45" s="36">
        <v>209</v>
      </c>
      <c r="G45" s="36"/>
      <c r="H45" s="257"/>
      <c r="I45" s="76">
        <v>210</v>
      </c>
      <c r="J45" s="36">
        <v>309</v>
      </c>
      <c r="K45" s="13"/>
      <c r="L45" s="36"/>
      <c r="N45" s="23"/>
      <c r="O45" s="151"/>
      <c r="P45" s="76">
        <v>201</v>
      </c>
      <c r="Q45" s="76">
        <v>201</v>
      </c>
      <c r="R45" s="76">
        <v>201</v>
      </c>
      <c r="S45" s="76">
        <v>201</v>
      </c>
      <c r="T45" s="76">
        <v>201</v>
      </c>
      <c r="U45" s="159"/>
      <c r="V45" s="152"/>
      <c r="W45" s="150"/>
      <c r="X45" s="76"/>
      <c r="Y45" s="152"/>
      <c r="Z45" s="153"/>
      <c r="AA45" s="38"/>
      <c r="AB45" s="36"/>
      <c r="AC45" s="36">
        <v>209</v>
      </c>
      <c r="AD45" s="36">
        <v>303</v>
      </c>
      <c r="AE45" s="36">
        <v>409</v>
      </c>
      <c r="AF45" s="36">
        <v>202</v>
      </c>
      <c r="AG45" s="36">
        <v>309</v>
      </c>
      <c r="AH45" s="89">
        <v>210</v>
      </c>
      <c r="AI45" s="35"/>
      <c r="AJ45" s="36"/>
      <c r="AL45" s="23"/>
      <c r="AM45" s="38"/>
      <c r="AN45" s="36"/>
      <c r="AO45" s="36">
        <v>402</v>
      </c>
      <c r="AP45" s="36">
        <v>407</v>
      </c>
      <c r="AQ45" s="36">
        <v>309</v>
      </c>
      <c r="AR45" s="36"/>
      <c r="AS45" s="128">
        <v>201</v>
      </c>
      <c r="AT45" s="89"/>
      <c r="AU45" s="35"/>
      <c r="AW45" s="35"/>
      <c r="AX45" s="23"/>
      <c r="AY45" s="38"/>
      <c r="AZ45" s="36">
        <v>201</v>
      </c>
      <c r="BA45" s="36">
        <v>309</v>
      </c>
      <c r="BB45" s="36">
        <v>407</v>
      </c>
      <c r="BC45" s="36">
        <v>410</v>
      </c>
      <c r="BD45" s="36">
        <v>402</v>
      </c>
      <c r="BE45" s="35">
        <v>413</v>
      </c>
      <c r="BG45" s="36"/>
      <c r="BH45" s="36"/>
      <c r="BJ45" s="23">
        <v>309</v>
      </c>
      <c r="BK45" s="77"/>
      <c r="BL45" s="36"/>
      <c r="BM45" s="36"/>
      <c r="BN45" s="36"/>
      <c r="BO45" s="36"/>
      <c r="BP45" s="36"/>
      <c r="BQ45" s="23"/>
      <c r="BR45" s="216"/>
    </row>
    <row r="46" spans="1:70" s="34" customFormat="1" ht="18.75">
      <c r="A46" s="31"/>
      <c r="B46" s="32" t="s">
        <v>45</v>
      </c>
      <c r="C46" s="17"/>
      <c r="D46" s="11"/>
      <c r="E46" s="11"/>
      <c r="F46" s="11"/>
      <c r="G46" s="11"/>
      <c r="H46" s="261"/>
      <c r="I46" s="155" t="s">
        <v>24</v>
      </c>
      <c r="J46" s="11" t="s">
        <v>22</v>
      </c>
      <c r="K46" s="16" t="s">
        <v>96</v>
      </c>
      <c r="L46" s="11" t="s">
        <v>21</v>
      </c>
      <c r="M46" s="25" t="s">
        <v>7</v>
      </c>
      <c r="N46" s="18" t="s">
        <v>9</v>
      </c>
      <c r="O46" s="177"/>
      <c r="P46" s="156"/>
      <c r="Q46" s="156" t="s">
        <v>13</v>
      </c>
      <c r="R46" s="156" t="s">
        <v>14</v>
      </c>
      <c r="S46" s="156"/>
      <c r="T46" s="156"/>
      <c r="U46" s="156" t="s">
        <v>20</v>
      </c>
      <c r="V46" s="155" t="s">
        <v>23</v>
      </c>
      <c r="W46" s="155"/>
      <c r="X46" s="156"/>
      <c r="Y46" s="157"/>
      <c r="Z46" s="158"/>
      <c r="AA46" s="17"/>
      <c r="AB46" s="11"/>
      <c r="AC46" s="11"/>
      <c r="AD46" s="11" t="s">
        <v>74</v>
      </c>
      <c r="AE46" s="11" t="s">
        <v>72</v>
      </c>
      <c r="AF46" s="11"/>
      <c r="AG46" s="16" t="s">
        <v>96</v>
      </c>
      <c r="AH46" s="33" t="s">
        <v>24</v>
      </c>
      <c r="AI46" s="70" t="s">
        <v>22</v>
      </c>
      <c r="AJ46" s="11" t="s">
        <v>21</v>
      </c>
      <c r="AK46" s="25" t="s">
        <v>7</v>
      </c>
      <c r="AL46" s="18" t="s">
        <v>9</v>
      </c>
      <c r="AM46" s="17"/>
      <c r="AN46" s="11"/>
      <c r="AO46" s="11"/>
      <c r="AP46" s="11" t="s">
        <v>74</v>
      </c>
      <c r="AQ46" s="11" t="s">
        <v>72</v>
      </c>
      <c r="AR46" s="11"/>
      <c r="AS46" s="16" t="s">
        <v>9</v>
      </c>
      <c r="AT46" s="33" t="s">
        <v>23</v>
      </c>
      <c r="AU46" s="70" t="s">
        <v>7</v>
      </c>
      <c r="AV46" s="16"/>
      <c r="AW46" s="16"/>
      <c r="AX46" s="18"/>
      <c r="AY46" s="17"/>
      <c r="AZ46" s="11"/>
      <c r="BA46" s="11"/>
      <c r="BB46" s="11"/>
      <c r="BC46" s="16"/>
      <c r="BD46" s="11"/>
      <c r="BE46" s="11" t="s">
        <v>13</v>
      </c>
      <c r="BF46" s="16" t="s">
        <v>14</v>
      </c>
      <c r="BG46" s="11"/>
      <c r="BH46" s="11" t="s">
        <v>20</v>
      </c>
      <c r="BI46" s="25"/>
      <c r="BJ46" s="18"/>
      <c r="BK46" s="10" t="s">
        <v>14</v>
      </c>
      <c r="BL46" s="11" t="s">
        <v>13</v>
      </c>
      <c r="BM46" s="11"/>
      <c r="BN46" s="11"/>
      <c r="BO46" s="11"/>
      <c r="BP46" s="11"/>
      <c r="BQ46" s="18"/>
      <c r="BR46" s="214">
        <f>COUNTIF(C46:BQ46,"*")</f>
        <v>28</v>
      </c>
    </row>
    <row r="47" spans="1:70" s="6" customFormat="1" ht="18.75">
      <c r="A47" s="81"/>
      <c r="B47" s="84"/>
      <c r="C47" s="37"/>
      <c r="D47" s="78"/>
      <c r="E47" s="78"/>
      <c r="F47" s="78"/>
      <c r="G47" s="29"/>
      <c r="H47" s="255"/>
      <c r="I47" s="136">
        <v>2</v>
      </c>
      <c r="J47" s="136">
        <v>2</v>
      </c>
      <c r="K47" s="136">
        <v>1</v>
      </c>
      <c r="L47" s="137">
        <v>1</v>
      </c>
      <c r="M47" s="139">
        <v>1</v>
      </c>
      <c r="N47" s="140">
        <v>1</v>
      </c>
      <c r="O47" s="138"/>
      <c r="P47" s="138"/>
      <c r="Q47" s="138">
        <v>1</v>
      </c>
      <c r="R47" s="138">
        <v>1</v>
      </c>
      <c r="S47" s="137"/>
      <c r="T47" s="137"/>
      <c r="U47" s="136">
        <v>2</v>
      </c>
      <c r="V47" s="136">
        <v>2</v>
      </c>
      <c r="W47" s="136"/>
      <c r="X47" s="137"/>
      <c r="Y47" s="139"/>
      <c r="Z47" s="140"/>
      <c r="AA47" s="37"/>
      <c r="AB47" s="78"/>
      <c r="AC47" s="78"/>
      <c r="AD47" s="78">
        <v>2</v>
      </c>
      <c r="AE47" s="78">
        <v>2</v>
      </c>
      <c r="AF47" s="78"/>
      <c r="AG47" s="78">
        <v>2</v>
      </c>
      <c r="AH47" s="55">
        <v>1</v>
      </c>
      <c r="AI47" s="79">
        <v>1</v>
      </c>
      <c r="AJ47" s="29">
        <v>1</v>
      </c>
      <c r="AK47" s="68">
        <v>1</v>
      </c>
      <c r="AL47" s="50">
        <v>1</v>
      </c>
      <c r="AM47" s="37"/>
      <c r="AN47" s="78"/>
      <c r="AO47" s="78"/>
      <c r="AP47" s="78">
        <v>2</v>
      </c>
      <c r="AQ47" s="78">
        <v>2</v>
      </c>
      <c r="AR47" s="78"/>
      <c r="AS47" s="78">
        <v>1</v>
      </c>
      <c r="AT47" s="79">
        <v>2</v>
      </c>
      <c r="AU47" s="79">
        <v>1</v>
      </c>
      <c r="AV47" s="79"/>
      <c r="AW47" s="79"/>
      <c r="AX47" s="50"/>
      <c r="AY47" s="37"/>
      <c r="AZ47" s="78"/>
      <c r="BA47" s="78"/>
      <c r="BB47" s="78"/>
      <c r="BC47" s="29"/>
      <c r="BD47" s="29"/>
      <c r="BE47" s="29">
        <v>1</v>
      </c>
      <c r="BF47" s="79">
        <v>1</v>
      </c>
      <c r="BG47" s="29"/>
      <c r="BH47" s="29">
        <v>1</v>
      </c>
      <c r="BI47" s="68"/>
      <c r="BJ47" s="50"/>
      <c r="BK47" s="78">
        <v>1</v>
      </c>
      <c r="BL47" s="78">
        <v>1</v>
      </c>
      <c r="BM47" s="78"/>
      <c r="BN47" s="78"/>
      <c r="BO47" s="29"/>
      <c r="BP47" s="29"/>
      <c r="BQ47" s="50"/>
      <c r="BR47" s="216"/>
    </row>
    <row r="48" spans="1:70" ht="18.75">
      <c r="A48" s="58"/>
      <c r="B48" s="66" t="s">
        <v>61</v>
      </c>
      <c r="C48" s="19" t="s">
        <v>4</v>
      </c>
      <c r="D48" s="1" t="s">
        <v>73</v>
      </c>
      <c r="E48" s="1" t="s">
        <v>71</v>
      </c>
      <c r="F48" s="1" t="s">
        <v>111</v>
      </c>
      <c r="G48" s="1" t="s">
        <v>15</v>
      </c>
      <c r="H48" s="259"/>
      <c r="I48" s="145" t="s">
        <v>94</v>
      </c>
      <c r="J48" s="3" t="s">
        <v>8</v>
      </c>
      <c r="K48" s="7"/>
      <c r="L48" s="1"/>
      <c r="N48" s="20"/>
      <c r="O48" s="146"/>
      <c r="P48" s="147"/>
      <c r="Q48" s="147"/>
      <c r="R48" s="147"/>
      <c r="S48" s="147" t="s">
        <v>4</v>
      </c>
      <c r="T48" s="147" t="s">
        <v>12</v>
      </c>
      <c r="U48" s="147" t="s">
        <v>16</v>
      </c>
      <c r="V48" s="145" t="s">
        <v>26</v>
      </c>
      <c r="W48" s="145" t="s">
        <v>66</v>
      </c>
      <c r="X48" s="147" t="s">
        <v>8</v>
      </c>
      <c r="Y48" s="148" t="s">
        <v>109</v>
      </c>
      <c r="Z48" s="149" t="s">
        <v>94</v>
      </c>
      <c r="AA48" s="19"/>
      <c r="AB48" s="1"/>
      <c r="AC48" s="1"/>
      <c r="AD48" s="1"/>
      <c r="AE48" s="1"/>
      <c r="AF48" s="1"/>
      <c r="AG48" s="7"/>
      <c r="AH48" s="3"/>
      <c r="AI48" s="7"/>
      <c r="AJ48" s="1"/>
      <c r="AL48" s="20"/>
      <c r="AM48" s="19"/>
      <c r="AN48" s="1"/>
      <c r="AO48" s="1"/>
      <c r="AP48" s="1"/>
      <c r="AQ48" s="1" t="s">
        <v>12</v>
      </c>
      <c r="AR48" s="1" t="s">
        <v>16</v>
      </c>
      <c r="AS48" s="7" t="s">
        <v>26</v>
      </c>
      <c r="AT48" s="7" t="s">
        <v>15</v>
      </c>
      <c r="AU48" s="7"/>
      <c r="AV48" s="7" t="s">
        <v>8</v>
      </c>
      <c r="AW48" s="7" t="s">
        <v>66</v>
      </c>
      <c r="AX48" s="20" t="s">
        <v>94</v>
      </c>
      <c r="AY48" s="19"/>
      <c r="AZ48" s="1" t="s">
        <v>71</v>
      </c>
      <c r="BA48" s="8" t="s">
        <v>73</v>
      </c>
      <c r="BB48" s="1" t="s">
        <v>12</v>
      </c>
      <c r="BC48" s="7" t="s">
        <v>4</v>
      </c>
      <c r="BD48" s="1" t="s">
        <v>109</v>
      </c>
      <c r="BG48" s="1"/>
      <c r="BH48" s="1"/>
      <c r="BJ48" s="20"/>
      <c r="BK48" s="8"/>
      <c r="BL48" s="1"/>
      <c r="BM48" s="1" t="s">
        <v>16</v>
      </c>
      <c r="BN48" s="1" t="s">
        <v>15</v>
      </c>
      <c r="BO48" s="1"/>
      <c r="BP48" s="1"/>
      <c r="BQ48" s="20"/>
      <c r="BR48" s="216">
        <f>COUNTIF(C48:BQ48,"*")</f>
        <v>29</v>
      </c>
    </row>
    <row r="49" spans="1:70" s="6" customFormat="1" ht="18.75">
      <c r="A49" s="52"/>
      <c r="B49" s="113"/>
      <c r="C49" s="38">
        <v>1</v>
      </c>
      <c r="D49" s="36">
        <v>2</v>
      </c>
      <c r="E49" s="36">
        <v>2</v>
      </c>
      <c r="F49" s="136"/>
      <c r="G49" s="136">
        <v>2</v>
      </c>
      <c r="H49" s="265"/>
      <c r="I49" s="150">
        <v>1</v>
      </c>
      <c r="J49" s="36">
        <v>1</v>
      </c>
      <c r="K49" s="13"/>
      <c r="L49" s="36"/>
      <c r="N49" s="23"/>
      <c r="O49" s="151"/>
      <c r="P49" s="151"/>
      <c r="Q49" s="151"/>
      <c r="R49" s="151"/>
      <c r="S49" s="151">
        <v>1</v>
      </c>
      <c r="T49" s="151">
        <v>1</v>
      </c>
      <c r="U49" s="76">
        <v>1</v>
      </c>
      <c r="V49" s="150">
        <v>1</v>
      </c>
      <c r="W49" s="150">
        <v>1</v>
      </c>
      <c r="X49" s="76">
        <v>1</v>
      </c>
      <c r="Y49" s="152"/>
      <c r="Z49" s="153">
        <v>1</v>
      </c>
      <c r="AA49" s="38"/>
      <c r="AB49" s="36"/>
      <c r="AC49" s="36"/>
      <c r="AD49" s="36"/>
      <c r="AE49" s="36"/>
      <c r="AF49" s="36"/>
      <c r="AG49" s="13"/>
      <c r="AH49" s="13"/>
      <c r="AI49" s="13"/>
      <c r="AJ49" s="36"/>
      <c r="AL49" s="23"/>
      <c r="AM49" s="38"/>
      <c r="AN49" s="36"/>
      <c r="AO49" s="36"/>
      <c r="AP49" s="36"/>
      <c r="AQ49" s="36">
        <v>1</v>
      </c>
      <c r="AR49" s="36">
        <v>1</v>
      </c>
      <c r="AS49" s="36">
        <v>2</v>
      </c>
      <c r="AT49" s="36">
        <v>1</v>
      </c>
      <c r="AU49" s="36"/>
      <c r="AV49" s="36">
        <v>1</v>
      </c>
      <c r="AW49" s="36">
        <v>1</v>
      </c>
      <c r="AX49" s="36">
        <v>1</v>
      </c>
      <c r="AY49" s="38"/>
      <c r="AZ49" s="77">
        <v>2</v>
      </c>
      <c r="BA49" s="77">
        <v>2</v>
      </c>
      <c r="BB49" s="36">
        <v>1</v>
      </c>
      <c r="BC49" s="36">
        <v>1</v>
      </c>
      <c r="BD49" s="36"/>
      <c r="BE49" s="36"/>
      <c r="BF49" s="13"/>
      <c r="BG49" s="36"/>
      <c r="BH49" s="36"/>
      <c r="BJ49" s="23"/>
      <c r="BK49" s="77"/>
      <c r="BL49" s="36"/>
      <c r="BM49" s="36">
        <v>1</v>
      </c>
      <c r="BN49" s="36">
        <v>1</v>
      </c>
      <c r="BO49" s="36"/>
      <c r="BP49" s="36"/>
      <c r="BQ49" s="23"/>
      <c r="BR49" s="216"/>
    </row>
    <row r="50" spans="1:70" s="96" customFormat="1" ht="18.75">
      <c r="A50" s="93"/>
      <c r="B50" s="14" t="s">
        <v>46</v>
      </c>
      <c r="C50" s="21"/>
      <c r="D50" s="3"/>
      <c r="E50" s="3"/>
      <c r="F50" s="3"/>
      <c r="G50" s="3"/>
      <c r="H50" s="256"/>
      <c r="I50" s="141"/>
      <c r="J50" s="3"/>
      <c r="K50" s="286"/>
      <c r="L50" s="256"/>
      <c r="M50" s="26"/>
      <c r="N50" s="22"/>
      <c r="O50" s="288"/>
      <c r="P50" s="256"/>
      <c r="Q50" s="142"/>
      <c r="R50" s="142"/>
      <c r="S50" s="143"/>
      <c r="T50" s="142"/>
      <c r="U50" s="142"/>
      <c r="V50" s="141"/>
      <c r="W50" s="141"/>
      <c r="X50" s="256"/>
      <c r="Y50" s="289"/>
      <c r="Z50" s="144"/>
      <c r="AA50" s="21"/>
      <c r="AB50" s="3"/>
      <c r="AC50" s="3"/>
      <c r="AD50" s="3"/>
      <c r="AE50" s="3"/>
      <c r="AF50" s="3"/>
      <c r="AG50" s="4"/>
      <c r="AH50" s="4"/>
      <c r="AI50" s="286"/>
      <c r="AJ50" s="256"/>
      <c r="AK50" s="26"/>
      <c r="AL50" s="22"/>
      <c r="AM50" s="21"/>
      <c r="AN50" s="256"/>
      <c r="AO50" s="256"/>
      <c r="AP50" s="3"/>
      <c r="AQ50" s="3"/>
      <c r="AR50" s="3"/>
      <c r="AS50" s="4"/>
      <c r="AT50" s="4"/>
      <c r="AU50" s="286"/>
      <c r="AV50" s="286"/>
      <c r="AW50" s="286"/>
      <c r="AX50" s="22"/>
      <c r="AY50" s="21"/>
      <c r="AZ50" s="3"/>
      <c r="BA50" s="3"/>
      <c r="BB50" s="3"/>
      <c r="BC50" s="3"/>
      <c r="BD50" s="3"/>
      <c r="BE50" s="27"/>
      <c r="BF50" s="4"/>
      <c r="BG50" s="3"/>
      <c r="BH50" s="246"/>
      <c r="BI50" s="98"/>
      <c r="BJ50" s="184"/>
      <c r="BK50" s="5"/>
      <c r="BL50" s="3"/>
      <c r="BM50" s="3"/>
      <c r="BN50" s="3"/>
      <c r="BO50" s="3"/>
      <c r="BP50" s="3"/>
      <c r="BQ50" s="22"/>
      <c r="BR50" s="95">
        <f>COUNTIF(C50:BQ50,"*")</f>
        <v>0</v>
      </c>
    </row>
    <row r="51" spans="1:70" s="86" customFormat="1" ht="18.75">
      <c r="A51" s="313"/>
      <c r="B51" s="87"/>
      <c r="C51" s="38"/>
      <c r="D51" s="36"/>
      <c r="E51" s="36"/>
      <c r="F51" s="36"/>
      <c r="G51" s="36"/>
      <c r="H51" s="257"/>
      <c r="I51" s="150"/>
      <c r="J51" s="36"/>
      <c r="K51" s="287">
        <v>2</v>
      </c>
      <c r="L51" s="257">
        <v>2</v>
      </c>
      <c r="M51" s="6"/>
      <c r="N51" s="23"/>
      <c r="O51" s="263">
        <v>2</v>
      </c>
      <c r="P51" s="257">
        <v>2</v>
      </c>
      <c r="Q51" s="76"/>
      <c r="R51" s="76"/>
      <c r="S51" s="76"/>
      <c r="T51" s="76"/>
      <c r="U51" s="76"/>
      <c r="V51" s="150"/>
      <c r="W51" s="150"/>
      <c r="X51" s="257">
        <v>2</v>
      </c>
      <c r="Y51" s="290">
        <v>2</v>
      </c>
      <c r="Z51" s="153"/>
      <c r="AA51" s="38"/>
      <c r="AB51" s="36"/>
      <c r="AC51" s="6"/>
      <c r="AD51" s="36"/>
      <c r="AE51" s="36"/>
      <c r="AF51" s="36"/>
      <c r="AG51" s="13"/>
      <c r="AH51" s="13"/>
      <c r="AI51" s="287">
        <v>2</v>
      </c>
      <c r="AJ51" s="257">
        <v>2</v>
      </c>
      <c r="AK51" s="6"/>
      <c r="AL51" s="23"/>
      <c r="AM51" s="38"/>
      <c r="AN51" s="257">
        <v>2</v>
      </c>
      <c r="AO51" s="290">
        <v>2</v>
      </c>
      <c r="AP51" s="36"/>
      <c r="AQ51" s="36"/>
      <c r="AR51" s="36"/>
      <c r="AS51" s="13"/>
      <c r="AT51" s="13"/>
      <c r="AU51" s="287">
        <v>2</v>
      </c>
      <c r="AV51" s="287">
        <v>2</v>
      </c>
      <c r="AW51" s="287">
        <v>2</v>
      </c>
      <c r="AX51" s="23"/>
      <c r="AY51" s="38"/>
      <c r="AZ51" s="36"/>
      <c r="BA51" s="36"/>
      <c r="BB51" s="36"/>
      <c r="BC51" s="36"/>
      <c r="BD51" s="36"/>
      <c r="BE51" s="55"/>
      <c r="BF51" s="79"/>
      <c r="BG51" s="36"/>
      <c r="BH51" s="36"/>
      <c r="BI51" s="6"/>
      <c r="BJ51" s="23"/>
      <c r="BK51" s="77"/>
      <c r="BL51" s="36"/>
      <c r="BM51" s="36"/>
      <c r="BN51" s="36"/>
      <c r="BO51" s="36"/>
      <c r="BP51" s="36"/>
      <c r="BQ51" s="23"/>
      <c r="BR51" s="95"/>
    </row>
    <row r="52" spans="1:70" s="100" customFormat="1" ht="18.75">
      <c r="A52" s="97"/>
      <c r="B52" s="101" t="s">
        <v>47</v>
      </c>
      <c r="C52" s="21" t="s">
        <v>112</v>
      </c>
      <c r="D52" s="3" t="s">
        <v>93</v>
      </c>
      <c r="E52" s="3" t="s">
        <v>5</v>
      </c>
      <c r="F52" s="3" t="s">
        <v>6</v>
      </c>
      <c r="G52" s="3" t="s">
        <v>3</v>
      </c>
      <c r="H52" s="256"/>
      <c r="I52" s="141"/>
      <c r="J52" s="3"/>
      <c r="K52" s="4"/>
      <c r="L52" s="3"/>
      <c r="M52" s="26"/>
      <c r="N52" s="22"/>
      <c r="O52" s="154" t="s">
        <v>93</v>
      </c>
      <c r="P52" s="142"/>
      <c r="Q52" s="142" t="s">
        <v>25</v>
      </c>
      <c r="R52" s="142" t="s">
        <v>27</v>
      </c>
      <c r="S52" s="168" t="s">
        <v>28</v>
      </c>
      <c r="T52" s="142"/>
      <c r="U52" s="142"/>
      <c r="V52" s="141"/>
      <c r="W52" s="141"/>
      <c r="X52" s="142"/>
      <c r="Y52" s="143"/>
      <c r="Z52" s="144"/>
      <c r="AA52" s="21"/>
      <c r="AB52" s="3" t="s">
        <v>11</v>
      </c>
      <c r="AC52" s="98" t="s">
        <v>5</v>
      </c>
      <c r="AD52" s="3" t="s">
        <v>3</v>
      </c>
      <c r="AE52" s="3" t="s">
        <v>6</v>
      </c>
      <c r="AF52" s="3" t="s">
        <v>10</v>
      </c>
      <c r="AG52" s="4" t="s">
        <v>64</v>
      </c>
      <c r="AH52" s="4"/>
      <c r="AI52" s="4"/>
      <c r="AJ52" s="3"/>
      <c r="AK52" s="26"/>
      <c r="AL52" s="22"/>
      <c r="AM52" s="21" t="s">
        <v>3</v>
      </c>
      <c r="AN52" s="3" t="s">
        <v>6</v>
      </c>
      <c r="AO52" s="98" t="s">
        <v>5</v>
      </c>
      <c r="AP52" s="3" t="s">
        <v>93</v>
      </c>
      <c r="AQ52" s="3"/>
      <c r="AR52" s="3"/>
      <c r="AS52" s="4"/>
      <c r="AT52" s="4"/>
      <c r="AU52" s="4"/>
      <c r="AV52" s="4"/>
      <c r="AW52" s="4"/>
      <c r="AX52" s="22"/>
      <c r="AY52" s="21" t="s">
        <v>11</v>
      </c>
      <c r="AZ52" s="3" t="s">
        <v>64</v>
      </c>
      <c r="BA52" s="3" t="s">
        <v>28</v>
      </c>
      <c r="BB52" s="3" t="s">
        <v>27</v>
      </c>
      <c r="BC52" s="3" t="s">
        <v>25</v>
      </c>
      <c r="BD52" s="3" t="s">
        <v>10</v>
      </c>
      <c r="BE52" s="27"/>
      <c r="BF52" s="4"/>
      <c r="BG52" s="3"/>
      <c r="BH52" s="246"/>
      <c r="BI52" s="98"/>
      <c r="BJ52" s="185"/>
      <c r="BK52" s="5"/>
      <c r="BL52" s="3"/>
      <c r="BM52" s="3"/>
      <c r="BN52" s="3"/>
      <c r="BO52" s="3"/>
      <c r="BP52" s="3"/>
      <c r="BQ52" s="22"/>
      <c r="BR52" s="95">
        <f t="shared" ref="BR52:BR64" si="4">COUNTIF(C52:BQ52,"*")</f>
        <v>25</v>
      </c>
    </row>
    <row r="53" spans="1:70" s="80" customFormat="1" ht="19.5" thickBot="1">
      <c r="A53" s="314"/>
      <c r="B53" s="113"/>
      <c r="C53" s="38"/>
      <c r="D53" s="36">
        <v>1</v>
      </c>
      <c r="E53" s="36">
        <v>1</v>
      </c>
      <c r="F53" s="36">
        <v>1</v>
      </c>
      <c r="G53" s="36">
        <v>1</v>
      </c>
      <c r="H53" s="257"/>
      <c r="I53" s="150"/>
      <c r="J53" s="36"/>
      <c r="K53" s="13"/>
      <c r="L53" s="36"/>
      <c r="M53" s="6"/>
      <c r="N53" s="23"/>
      <c r="O53" s="151">
        <v>1</v>
      </c>
      <c r="P53" s="76"/>
      <c r="Q53" s="76">
        <v>2</v>
      </c>
      <c r="R53" s="76">
        <v>2</v>
      </c>
      <c r="S53" s="76">
        <v>2</v>
      </c>
      <c r="T53" s="76"/>
      <c r="U53" s="76"/>
      <c r="V53" s="150"/>
      <c r="W53" s="150"/>
      <c r="X53" s="76"/>
      <c r="Y53" s="152"/>
      <c r="Z53" s="153"/>
      <c r="AA53" s="38"/>
      <c r="AB53" s="36">
        <v>1</v>
      </c>
      <c r="AC53" s="36">
        <v>1</v>
      </c>
      <c r="AD53" s="36">
        <v>1</v>
      </c>
      <c r="AE53" s="36">
        <v>1</v>
      </c>
      <c r="AF53" s="36">
        <v>1</v>
      </c>
      <c r="AG53" s="36">
        <v>1</v>
      </c>
      <c r="AH53" s="13"/>
      <c r="AI53" s="13"/>
      <c r="AJ53" s="36"/>
      <c r="AK53" s="6"/>
      <c r="AL53" s="23"/>
      <c r="AM53" s="38">
        <v>1</v>
      </c>
      <c r="AN53" s="36">
        <v>1</v>
      </c>
      <c r="AO53" s="6">
        <v>1</v>
      </c>
      <c r="AP53" s="36">
        <v>1</v>
      </c>
      <c r="AQ53" s="36"/>
      <c r="AR53" s="36"/>
      <c r="AS53" s="13"/>
      <c r="AT53" s="13"/>
      <c r="AU53" s="13"/>
      <c r="AV53" s="13"/>
      <c r="AW53" s="13"/>
      <c r="AX53" s="23"/>
      <c r="AY53" s="38">
        <v>1</v>
      </c>
      <c r="AZ53" s="36">
        <v>1</v>
      </c>
      <c r="BA53" s="36">
        <v>1</v>
      </c>
      <c r="BB53" s="36">
        <v>2</v>
      </c>
      <c r="BC53" s="36">
        <v>2</v>
      </c>
      <c r="BD53" s="36">
        <v>1</v>
      </c>
      <c r="BE53" s="55"/>
      <c r="BF53" s="13"/>
      <c r="BG53" s="36"/>
      <c r="BH53" s="36"/>
      <c r="BI53" s="6"/>
      <c r="BJ53" s="23"/>
      <c r="BK53" s="77"/>
      <c r="BL53" s="36"/>
      <c r="BM53" s="36"/>
      <c r="BN53" s="36"/>
      <c r="BO53" s="36"/>
      <c r="BP53" s="36"/>
      <c r="BQ53" s="23"/>
      <c r="BR53" s="95"/>
    </row>
    <row r="54" spans="1:70" s="217" customFormat="1" ht="18.75">
      <c r="A54" s="272"/>
      <c r="B54" s="271" t="s">
        <v>78</v>
      </c>
      <c r="C54" s="272"/>
      <c r="D54" s="218" t="s">
        <v>111</v>
      </c>
      <c r="E54" s="273" t="s">
        <v>111</v>
      </c>
      <c r="F54" s="273" t="s">
        <v>112</v>
      </c>
      <c r="G54" s="273" t="s">
        <v>112</v>
      </c>
      <c r="H54" s="274"/>
      <c r="I54" s="218"/>
      <c r="J54" s="218"/>
      <c r="K54" s="275" t="s">
        <v>109</v>
      </c>
      <c r="L54" s="218" t="s">
        <v>109</v>
      </c>
      <c r="M54" s="276" t="s">
        <v>109</v>
      </c>
      <c r="N54" s="277"/>
      <c r="O54" s="278" t="s">
        <v>110</v>
      </c>
      <c r="P54" s="218" t="s">
        <v>110</v>
      </c>
      <c r="Q54" s="218" t="s">
        <v>112</v>
      </c>
      <c r="R54" s="279" t="s">
        <v>112</v>
      </c>
      <c r="S54" s="279"/>
      <c r="T54" s="218" t="s">
        <v>112</v>
      </c>
      <c r="U54" s="279"/>
      <c r="V54" s="218"/>
      <c r="W54" s="275"/>
      <c r="X54" s="218"/>
      <c r="Y54" s="280"/>
      <c r="Z54" s="218"/>
      <c r="AA54" s="281" t="s">
        <v>111</v>
      </c>
      <c r="AB54" s="273" t="s">
        <v>111</v>
      </c>
      <c r="AC54" s="270"/>
      <c r="AD54" s="273"/>
      <c r="AE54" s="273"/>
      <c r="AF54" s="282"/>
      <c r="AG54" s="283" t="s">
        <v>112</v>
      </c>
      <c r="AH54" s="282" t="s">
        <v>112</v>
      </c>
      <c r="AI54" s="218" t="s">
        <v>109</v>
      </c>
      <c r="AJ54" s="273" t="s">
        <v>109</v>
      </c>
      <c r="AK54" s="282" t="s">
        <v>112</v>
      </c>
      <c r="AL54" s="218" t="s">
        <v>112</v>
      </c>
      <c r="AM54" s="281" t="s">
        <v>110</v>
      </c>
      <c r="AN54" s="218" t="s">
        <v>110</v>
      </c>
      <c r="AO54" s="270"/>
      <c r="AP54" s="218" t="s">
        <v>111</v>
      </c>
      <c r="AQ54" s="218" t="s">
        <v>111</v>
      </c>
      <c r="AR54" s="218"/>
      <c r="AS54" s="282"/>
      <c r="AT54" s="218"/>
      <c r="AU54" s="218" t="s">
        <v>109</v>
      </c>
      <c r="AV54" s="218" t="s">
        <v>109</v>
      </c>
      <c r="AW54" s="275"/>
      <c r="AX54" s="277"/>
      <c r="AY54" s="285" t="s">
        <v>111</v>
      </c>
      <c r="AZ54" s="218" t="s">
        <v>111</v>
      </c>
      <c r="BA54" s="273" t="s">
        <v>110</v>
      </c>
      <c r="BB54" s="282" t="s">
        <v>110</v>
      </c>
      <c r="BC54" s="283"/>
      <c r="BD54" s="218"/>
      <c r="BE54" s="218" t="s">
        <v>5</v>
      </c>
      <c r="BF54" s="218"/>
      <c r="BG54" s="218"/>
      <c r="BH54" s="218"/>
      <c r="BI54" s="276" t="s">
        <v>109</v>
      </c>
      <c r="BJ54" s="277"/>
      <c r="BK54" s="284"/>
      <c r="BL54" s="273"/>
      <c r="BM54" s="273"/>
      <c r="BN54" s="273"/>
      <c r="BO54" s="273"/>
      <c r="BP54" s="273"/>
      <c r="BQ54" s="277"/>
      <c r="BR54" s="219">
        <f t="shared" si="4"/>
        <v>32</v>
      </c>
    </row>
    <row r="55" spans="1:70" s="80" customFormat="1" ht="19.5" thickBot="1">
      <c r="A55" s="314"/>
      <c r="B55" s="113"/>
      <c r="C55" s="196"/>
      <c r="D55" s="197"/>
      <c r="E55" s="36"/>
      <c r="F55" s="36"/>
      <c r="G55" s="36"/>
      <c r="H55" s="263"/>
      <c r="I55" s="150"/>
      <c r="J55" s="36"/>
      <c r="K55" s="13"/>
      <c r="L55" s="36"/>
      <c r="M55" s="6"/>
      <c r="N55" s="23"/>
      <c r="O55" s="151"/>
      <c r="P55" s="76"/>
      <c r="Q55" s="76"/>
      <c r="R55" s="76"/>
      <c r="S55" s="76"/>
      <c r="T55" s="198"/>
      <c r="U55" s="76"/>
      <c r="V55" s="150"/>
      <c r="W55" s="150"/>
      <c r="X55" s="199"/>
      <c r="Y55" s="248"/>
      <c r="Z55" s="129"/>
      <c r="AA55" s="38"/>
      <c r="AB55" s="36"/>
      <c r="AC55" s="6"/>
      <c r="AD55" s="36"/>
      <c r="AE55" s="36"/>
      <c r="AF55" s="201"/>
      <c r="AG55" s="201"/>
      <c r="AH55" s="201"/>
      <c r="AI55" s="13"/>
      <c r="AJ55" s="36"/>
      <c r="AK55" s="6"/>
      <c r="AL55" s="23"/>
      <c r="AM55" s="38"/>
      <c r="AN55" s="36"/>
      <c r="AO55" s="6"/>
      <c r="AP55" s="36"/>
      <c r="AQ55" s="129"/>
      <c r="AR55" s="129"/>
      <c r="AS55" s="201"/>
      <c r="AT55" s="13"/>
      <c r="AU55" s="13"/>
      <c r="AV55" s="13"/>
      <c r="AW55" s="13"/>
      <c r="AX55" s="23"/>
      <c r="AY55" s="235"/>
      <c r="AZ55" s="197"/>
      <c r="BA55" s="36"/>
      <c r="BB55" s="201"/>
      <c r="BC55" s="201"/>
      <c r="BD55" s="199"/>
      <c r="BE55" s="199" t="s">
        <v>120</v>
      </c>
      <c r="BF55" s="13"/>
      <c r="BG55" s="36"/>
      <c r="BH55" s="36"/>
      <c r="BI55" s="6"/>
      <c r="BJ55" s="23"/>
      <c r="BK55" s="77"/>
      <c r="BL55" s="36"/>
      <c r="BM55" s="36"/>
      <c r="BN55" s="36"/>
      <c r="BO55" s="36"/>
      <c r="BP55" s="36"/>
      <c r="BQ55" s="23"/>
      <c r="BR55" s="95"/>
    </row>
    <row r="56" spans="1:70" s="102" customFormat="1" ht="18.75">
      <c r="A56" s="103"/>
      <c r="B56" s="104" t="s">
        <v>48</v>
      </c>
      <c r="C56" s="17"/>
      <c r="D56" s="11"/>
      <c r="E56" s="11"/>
      <c r="F56" s="11"/>
      <c r="G56" s="11"/>
      <c r="H56" s="261"/>
      <c r="I56" s="155"/>
      <c r="J56" s="11"/>
      <c r="K56" s="16"/>
      <c r="L56" s="11"/>
      <c r="M56" s="25"/>
      <c r="N56" s="18"/>
      <c r="O56" s="177"/>
      <c r="P56" s="156"/>
      <c r="Q56" s="156"/>
      <c r="R56" s="156" t="s">
        <v>12</v>
      </c>
      <c r="S56" s="156" t="s">
        <v>93</v>
      </c>
      <c r="T56" s="156" t="s">
        <v>4</v>
      </c>
      <c r="U56" s="156" t="s">
        <v>94</v>
      </c>
      <c r="V56" s="155" t="s">
        <v>94</v>
      </c>
      <c r="W56" s="155"/>
      <c r="X56" s="156"/>
      <c r="Y56" s="157"/>
      <c r="Z56" s="158"/>
      <c r="AA56" s="17"/>
      <c r="AB56" s="11"/>
      <c r="AC56" s="25"/>
      <c r="AD56" s="11"/>
      <c r="AE56" s="11"/>
      <c r="AF56" s="11"/>
      <c r="AG56" s="16" t="s">
        <v>9</v>
      </c>
      <c r="AH56" s="16" t="s">
        <v>9</v>
      </c>
      <c r="AI56" s="16" t="s">
        <v>7</v>
      </c>
      <c r="AJ56" s="11" t="s">
        <v>7</v>
      </c>
      <c r="AK56" s="25" t="s">
        <v>8</v>
      </c>
      <c r="AL56" s="18" t="s">
        <v>8</v>
      </c>
      <c r="AM56" s="17"/>
      <c r="AN56" s="11" t="s">
        <v>10</v>
      </c>
      <c r="AO56" s="25" t="s">
        <v>10</v>
      </c>
      <c r="AP56" s="11" t="s">
        <v>11</v>
      </c>
      <c r="AQ56" s="11" t="s">
        <v>11</v>
      </c>
      <c r="AR56" s="11" t="s">
        <v>64</v>
      </c>
      <c r="AS56" s="16" t="s">
        <v>64</v>
      </c>
      <c r="AT56" s="16"/>
      <c r="AU56" s="16"/>
      <c r="AV56" s="16"/>
      <c r="AW56" s="16"/>
      <c r="AX56" s="18"/>
      <c r="AY56" s="17" t="s">
        <v>6</v>
      </c>
      <c r="AZ56" s="11" t="s">
        <v>6</v>
      </c>
      <c r="BA56" s="11" t="s">
        <v>5</v>
      </c>
      <c r="BB56" s="11" t="s">
        <v>5</v>
      </c>
      <c r="BC56" s="11" t="s">
        <v>3</v>
      </c>
      <c r="BD56" s="11" t="s">
        <v>3</v>
      </c>
      <c r="BE56" s="33"/>
      <c r="BF56" s="16"/>
      <c r="BG56" s="11"/>
      <c r="BH56" s="247"/>
      <c r="BI56" s="25"/>
      <c r="BJ56" s="18"/>
      <c r="BK56" s="10"/>
      <c r="BL56" s="11"/>
      <c r="BM56" s="11"/>
      <c r="BN56" s="11"/>
      <c r="BO56" s="11"/>
      <c r="BP56" s="11"/>
      <c r="BQ56" s="18"/>
      <c r="BR56" s="95">
        <f t="shared" si="4"/>
        <v>23</v>
      </c>
    </row>
    <row r="57" spans="1:70" s="80" customFormat="1" ht="19.5" thickBot="1">
      <c r="A57" s="314"/>
      <c r="B57" s="113"/>
      <c r="C57" s="38"/>
      <c r="D57" s="36"/>
      <c r="E57" s="36"/>
      <c r="F57" s="36"/>
      <c r="G57" s="36"/>
      <c r="H57" s="257"/>
      <c r="I57" s="150"/>
      <c r="J57" s="36"/>
      <c r="K57" s="13"/>
      <c r="L57" s="36"/>
      <c r="M57" s="6"/>
      <c r="N57" s="23"/>
      <c r="O57" s="151"/>
      <c r="P57" s="76"/>
      <c r="Q57" s="76"/>
      <c r="R57" s="76">
        <v>110</v>
      </c>
      <c r="S57" s="76">
        <v>110</v>
      </c>
      <c r="T57" s="76">
        <v>110</v>
      </c>
      <c r="U57" s="297">
        <v>110</v>
      </c>
      <c r="V57" s="298">
        <v>110</v>
      </c>
      <c r="W57" s="145"/>
      <c r="X57" s="147"/>
      <c r="Y57" s="148"/>
      <c r="Z57" s="149"/>
      <c r="AA57" s="19"/>
      <c r="AB57" s="76"/>
      <c r="AC57" s="76"/>
      <c r="AD57" s="76"/>
      <c r="AE57" s="76"/>
      <c r="AF57" s="76"/>
      <c r="AG57" s="13">
        <v>110</v>
      </c>
      <c r="AH57" s="13">
        <v>110</v>
      </c>
      <c r="AI57" s="13">
        <v>110</v>
      </c>
      <c r="AJ57" s="13">
        <v>110</v>
      </c>
      <c r="AK57" s="13">
        <v>110</v>
      </c>
      <c r="AL57" s="13">
        <v>110</v>
      </c>
      <c r="AM57" s="19"/>
      <c r="AN57" s="76">
        <v>110</v>
      </c>
      <c r="AO57" s="76">
        <v>110</v>
      </c>
      <c r="AP57" s="76">
        <v>110</v>
      </c>
      <c r="AQ57" s="76">
        <v>110</v>
      </c>
      <c r="AR57" s="76">
        <v>110</v>
      </c>
      <c r="AS57" s="76">
        <v>110</v>
      </c>
      <c r="AT57" s="13"/>
      <c r="AU57" s="13"/>
      <c r="AV57" s="13"/>
      <c r="AW57" s="13"/>
      <c r="AX57" s="23"/>
      <c r="AY57" s="38">
        <v>110</v>
      </c>
      <c r="AZ57" s="36">
        <v>110</v>
      </c>
      <c r="BA57" s="36">
        <v>110</v>
      </c>
      <c r="BB57" s="36">
        <v>110</v>
      </c>
      <c r="BC57" s="36">
        <v>110</v>
      </c>
      <c r="BD57" s="36">
        <v>110</v>
      </c>
      <c r="BE57" s="55"/>
      <c r="BF57" s="13"/>
      <c r="BG57" s="36"/>
      <c r="BH57" s="36"/>
      <c r="BI57" s="6"/>
      <c r="BJ57" s="23"/>
      <c r="BK57" s="77"/>
      <c r="BL57" s="36"/>
      <c r="BM57" s="36"/>
      <c r="BN57" s="36"/>
      <c r="BO57" s="36"/>
      <c r="BP57" s="36"/>
      <c r="BQ57" s="23"/>
      <c r="BR57" s="186"/>
    </row>
    <row r="58" spans="1:70" s="99" customFormat="1" ht="18.75">
      <c r="A58" s="106"/>
      <c r="B58" s="105" t="s">
        <v>49</v>
      </c>
      <c r="C58" s="21"/>
      <c r="D58" s="3"/>
      <c r="E58" s="27"/>
      <c r="F58" s="27"/>
      <c r="G58" s="27"/>
      <c r="H58" s="256"/>
      <c r="I58" s="141"/>
      <c r="J58" s="3"/>
      <c r="K58" s="275" t="s">
        <v>109</v>
      </c>
      <c r="L58" s="218" t="s">
        <v>109</v>
      </c>
      <c r="M58" s="276" t="s">
        <v>109</v>
      </c>
      <c r="N58" s="22"/>
      <c r="O58" s="169"/>
      <c r="P58" s="169"/>
      <c r="Q58" s="169"/>
      <c r="R58" s="27" t="s">
        <v>12</v>
      </c>
      <c r="S58" s="27" t="s">
        <v>93</v>
      </c>
      <c r="T58" s="142" t="s">
        <v>4</v>
      </c>
      <c r="U58" s="142" t="s">
        <v>94</v>
      </c>
      <c r="V58" s="141" t="s">
        <v>94</v>
      </c>
      <c r="W58" s="141" t="s">
        <v>109</v>
      </c>
      <c r="X58" s="142" t="s">
        <v>109</v>
      </c>
      <c r="Y58" s="143"/>
      <c r="Z58" s="144"/>
      <c r="AA58" s="21"/>
      <c r="AB58" s="3"/>
      <c r="AC58" s="26" t="s">
        <v>108</v>
      </c>
      <c r="AD58" s="3" t="s">
        <v>108</v>
      </c>
      <c r="AE58" s="3"/>
      <c r="AF58" s="3"/>
      <c r="AG58" s="4" t="s">
        <v>9</v>
      </c>
      <c r="AH58" s="4" t="s">
        <v>9</v>
      </c>
      <c r="AI58" s="4" t="s">
        <v>7</v>
      </c>
      <c r="AJ58" s="3" t="s">
        <v>7</v>
      </c>
      <c r="AK58" s="26" t="s">
        <v>8</v>
      </c>
      <c r="AL58" s="22" t="s">
        <v>8</v>
      </c>
      <c r="AM58" s="21"/>
      <c r="AN58" s="3" t="s">
        <v>10</v>
      </c>
      <c r="AO58" s="26" t="s">
        <v>10</v>
      </c>
      <c r="AP58" s="27" t="s">
        <v>11</v>
      </c>
      <c r="AQ58" s="27" t="s">
        <v>11</v>
      </c>
      <c r="AR58" s="3" t="s">
        <v>64</v>
      </c>
      <c r="AS58" s="4" t="s">
        <v>64</v>
      </c>
      <c r="AT58" s="4"/>
      <c r="AU58" s="4"/>
      <c r="AV58" s="4" t="s">
        <v>109</v>
      </c>
      <c r="AW58" s="4" t="s">
        <v>109</v>
      </c>
      <c r="AX58" s="22"/>
      <c r="AY58" s="21" t="s">
        <v>6</v>
      </c>
      <c r="AZ58" s="3" t="s">
        <v>6</v>
      </c>
      <c r="BA58" s="3" t="s">
        <v>5</v>
      </c>
      <c r="BB58" s="3" t="s">
        <v>5</v>
      </c>
      <c r="BC58" s="3" t="s">
        <v>3</v>
      </c>
      <c r="BD58" s="3" t="s">
        <v>3</v>
      </c>
      <c r="BE58" s="27" t="s">
        <v>6</v>
      </c>
      <c r="BF58" s="4" t="s">
        <v>108</v>
      </c>
      <c r="BG58" s="3" t="s">
        <v>109</v>
      </c>
      <c r="BH58" s="3"/>
      <c r="BI58" s="26"/>
      <c r="BJ58" s="22"/>
      <c r="BK58" s="5"/>
      <c r="BL58" s="3"/>
      <c r="BM58" s="3"/>
      <c r="BN58" s="3"/>
      <c r="BO58" s="3"/>
      <c r="BP58" s="3"/>
      <c r="BQ58" s="22"/>
      <c r="BR58" s="95">
        <f t="shared" si="4"/>
        <v>35</v>
      </c>
    </row>
    <row r="59" spans="1:70" s="80" customFormat="1" ht="19.5" thickBot="1">
      <c r="A59" s="314"/>
      <c r="B59" s="113"/>
      <c r="C59" s="38"/>
      <c r="D59" s="36"/>
      <c r="E59" s="36"/>
      <c r="F59" s="192"/>
      <c r="G59" s="192"/>
      <c r="H59" s="257"/>
      <c r="I59" s="150"/>
      <c r="J59" s="36"/>
      <c r="K59" s="13"/>
      <c r="L59" s="36"/>
      <c r="M59" s="6"/>
      <c r="N59" s="23"/>
      <c r="O59" s="151"/>
      <c r="P59" s="76"/>
      <c r="Q59" s="76"/>
      <c r="R59" s="76">
        <v>103</v>
      </c>
      <c r="S59" s="76">
        <v>103</v>
      </c>
      <c r="T59" s="76">
        <v>103</v>
      </c>
      <c r="U59" s="76">
        <v>103</v>
      </c>
      <c r="V59" s="150">
        <v>103</v>
      </c>
      <c r="W59" s="150"/>
      <c r="X59" s="76"/>
      <c r="Y59" s="152"/>
      <c r="Z59" s="153"/>
      <c r="AA59" s="38"/>
      <c r="AB59" s="36"/>
      <c r="AC59" s="6"/>
      <c r="AD59" s="36"/>
      <c r="AE59" s="36"/>
      <c r="AF59" s="36"/>
      <c r="AG59" s="13">
        <v>103</v>
      </c>
      <c r="AH59" s="13">
        <v>103</v>
      </c>
      <c r="AI59" s="13">
        <v>103</v>
      </c>
      <c r="AJ59" s="13">
        <v>103</v>
      </c>
      <c r="AK59" s="13">
        <v>103</v>
      </c>
      <c r="AL59" s="13">
        <v>103</v>
      </c>
      <c r="AM59" s="38"/>
      <c r="AN59" s="129">
        <v>103</v>
      </c>
      <c r="AO59" s="129">
        <v>103</v>
      </c>
      <c r="AP59" s="129">
        <v>103</v>
      </c>
      <c r="AQ59" s="129">
        <v>103</v>
      </c>
      <c r="AR59" s="129">
        <v>103</v>
      </c>
      <c r="AS59" s="129">
        <v>103</v>
      </c>
      <c r="AT59" s="13"/>
      <c r="AU59" s="13"/>
      <c r="AV59" s="13"/>
      <c r="AW59" s="13"/>
      <c r="AX59" s="23"/>
      <c r="AY59" s="38">
        <v>103</v>
      </c>
      <c r="AZ59" s="36">
        <v>103</v>
      </c>
      <c r="BA59" s="36">
        <v>103</v>
      </c>
      <c r="BB59" s="36">
        <v>103</v>
      </c>
      <c r="BC59" s="36">
        <v>103</v>
      </c>
      <c r="BD59" s="36">
        <v>103</v>
      </c>
      <c r="BE59" s="55" t="s">
        <v>120</v>
      </c>
      <c r="BF59" s="13"/>
      <c r="BG59" s="36"/>
      <c r="BH59" s="36"/>
      <c r="BI59" s="6"/>
      <c r="BJ59" s="23"/>
      <c r="BK59" s="77"/>
      <c r="BL59" s="36"/>
      <c r="BM59" s="36"/>
      <c r="BN59" s="36"/>
      <c r="BO59" s="36"/>
      <c r="BP59" s="36"/>
      <c r="BQ59" s="23"/>
      <c r="BR59" s="95"/>
    </row>
    <row r="60" spans="1:70" s="107" customFormat="1" ht="18.75">
      <c r="A60" s="61"/>
      <c r="B60" s="104" t="s">
        <v>97</v>
      </c>
      <c r="C60" s="17"/>
      <c r="D60" s="11"/>
      <c r="E60" s="11"/>
      <c r="F60" s="11"/>
      <c r="G60" s="11"/>
      <c r="H60" s="261"/>
      <c r="I60" s="155" t="s">
        <v>108</v>
      </c>
      <c r="J60" s="11" t="s">
        <v>108</v>
      </c>
      <c r="K60" s="16" t="s">
        <v>7</v>
      </c>
      <c r="L60" s="11" t="s">
        <v>9</v>
      </c>
      <c r="M60" s="25" t="s">
        <v>8</v>
      </c>
      <c r="N60" s="18" t="s">
        <v>94</v>
      </c>
      <c r="O60" s="177" t="s">
        <v>64</v>
      </c>
      <c r="P60" s="156" t="s">
        <v>6</v>
      </c>
      <c r="Q60" s="156" t="s">
        <v>3</v>
      </c>
      <c r="R60" s="156" t="s">
        <v>10</v>
      </c>
      <c r="S60" s="157" t="s">
        <v>108</v>
      </c>
      <c r="T60" s="156" t="s">
        <v>5</v>
      </c>
      <c r="U60" s="156" t="s">
        <v>11</v>
      </c>
      <c r="V60" s="155" t="s">
        <v>108</v>
      </c>
      <c r="W60" s="155" t="s">
        <v>108</v>
      </c>
      <c r="X60" s="156" t="s">
        <v>108</v>
      </c>
      <c r="Y60" s="157"/>
      <c r="Z60" s="158"/>
      <c r="AA60" s="17"/>
      <c r="AB60" s="11"/>
      <c r="AC60" s="25" t="s">
        <v>108</v>
      </c>
      <c r="AD60" s="11" t="s">
        <v>108</v>
      </c>
      <c r="AE60" s="25" t="s">
        <v>4</v>
      </c>
      <c r="AF60" s="11" t="s">
        <v>12</v>
      </c>
      <c r="AG60" s="16" t="s">
        <v>93</v>
      </c>
      <c r="AH60" s="16" t="s">
        <v>108</v>
      </c>
      <c r="AI60" s="16" t="s">
        <v>108</v>
      </c>
      <c r="AJ60" s="11"/>
      <c r="AK60" s="25"/>
      <c r="AL60" s="18"/>
      <c r="AM60" s="17"/>
      <c r="AN60" s="11" t="s">
        <v>108</v>
      </c>
      <c r="AO60" s="25" t="s">
        <v>25</v>
      </c>
      <c r="AP60" s="11" t="s">
        <v>28</v>
      </c>
      <c r="AQ60" s="25" t="s">
        <v>27</v>
      </c>
      <c r="AR60" s="11"/>
      <c r="AS60" s="16"/>
      <c r="AT60" s="16" t="s">
        <v>24</v>
      </c>
      <c r="AU60" s="16" t="s">
        <v>96</v>
      </c>
      <c r="AV60" s="16" t="s">
        <v>22</v>
      </c>
      <c r="AW60" s="16" t="s">
        <v>21</v>
      </c>
      <c r="AX60" s="18" t="s">
        <v>108</v>
      </c>
      <c r="AY60" s="17"/>
      <c r="AZ60" s="11"/>
      <c r="BA60" s="11"/>
      <c r="BB60" s="11" t="s">
        <v>108</v>
      </c>
      <c r="BC60" s="11" t="s">
        <v>108</v>
      </c>
      <c r="BD60" s="11"/>
      <c r="BE60" s="33" t="s">
        <v>108</v>
      </c>
      <c r="BF60" s="16" t="s">
        <v>108</v>
      </c>
      <c r="BG60" s="11" t="s">
        <v>108</v>
      </c>
      <c r="BH60" s="11" t="s">
        <v>108</v>
      </c>
      <c r="BI60" s="25"/>
      <c r="BJ60" s="18"/>
      <c r="BK60" s="10"/>
      <c r="BL60" s="11"/>
      <c r="BM60" s="11"/>
      <c r="BN60" s="11"/>
      <c r="BO60" s="11"/>
      <c r="BP60" s="11"/>
      <c r="BQ60" s="18"/>
      <c r="BR60" s="95">
        <f t="shared" si="4"/>
        <v>38</v>
      </c>
    </row>
    <row r="61" spans="1:70" s="83" customFormat="1" ht="18.75">
      <c r="A61" s="315"/>
      <c r="B61" s="84" t="s">
        <v>68</v>
      </c>
      <c r="C61" s="37"/>
      <c r="D61" s="29"/>
      <c r="E61" s="29"/>
      <c r="F61" s="29"/>
      <c r="G61" s="29"/>
      <c r="H61" s="255"/>
      <c r="I61" s="136"/>
      <c r="J61" s="29"/>
      <c r="K61" s="79">
        <v>309</v>
      </c>
      <c r="L61" s="29">
        <v>407</v>
      </c>
      <c r="M61" s="68">
        <v>406</v>
      </c>
      <c r="N61" s="50">
        <v>402</v>
      </c>
      <c r="O61" s="138">
        <v>309</v>
      </c>
      <c r="P61" s="137">
        <v>304</v>
      </c>
      <c r="Q61" s="137">
        <v>308</v>
      </c>
      <c r="R61" s="137">
        <v>407</v>
      </c>
      <c r="S61" s="137"/>
      <c r="T61" s="137">
        <v>406</v>
      </c>
      <c r="U61" s="137">
        <v>402</v>
      </c>
      <c r="V61" s="136"/>
      <c r="W61" s="136"/>
      <c r="X61" s="137"/>
      <c r="Y61" s="139"/>
      <c r="Z61" s="140"/>
      <c r="AA61" s="37"/>
      <c r="AB61" s="29"/>
      <c r="AC61" s="68"/>
      <c r="AD61" s="29"/>
      <c r="AE61" s="68">
        <v>411</v>
      </c>
      <c r="AF61" s="29">
        <v>301</v>
      </c>
      <c r="AG61" s="79">
        <v>105</v>
      </c>
      <c r="AH61" s="192"/>
      <c r="AI61" s="131"/>
      <c r="AJ61" s="29"/>
      <c r="AK61" s="68"/>
      <c r="AL61" s="50"/>
      <c r="AM61" s="37"/>
      <c r="AN61" s="29"/>
      <c r="AO61" s="68">
        <v>209</v>
      </c>
      <c r="AP61" s="29">
        <v>205</v>
      </c>
      <c r="AQ61" s="29">
        <v>303</v>
      </c>
      <c r="AR61" s="29"/>
      <c r="AS61" s="131"/>
      <c r="AT61" s="129">
        <v>206</v>
      </c>
      <c r="AU61" s="129">
        <v>210</v>
      </c>
      <c r="AV61" s="129">
        <v>204</v>
      </c>
      <c r="AW61" s="236">
        <v>208</v>
      </c>
      <c r="AX61" s="50"/>
      <c r="AY61" s="37"/>
      <c r="AZ61" s="29"/>
      <c r="BA61" s="29"/>
      <c r="BB61" s="29"/>
      <c r="BC61" s="29"/>
      <c r="BD61" s="29"/>
      <c r="BE61" s="60"/>
      <c r="BF61" s="194"/>
      <c r="BG61" s="194"/>
      <c r="BH61" s="114"/>
      <c r="BI61" s="245"/>
      <c r="BJ61" s="302"/>
      <c r="BK61" s="78"/>
      <c r="BL61" s="29"/>
      <c r="BM61" s="29"/>
      <c r="BN61" s="29"/>
      <c r="BO61" s="29"/>
      <c r="BP61" s="29"/>
      <c r="BQ61" s="50"/>
      <c r="BR61" s="95"/>
    </row>
    <row r="62" spans="1:70" s="99" customFormat="1" ht="18.75">
      <c r="A62" s="106"/>
      <c r="B62" s="105" t="s">
        <v>63</v>
      </c>
      <c r="C62" s="21" t="s">
        <v>64</v>
      </c>
      <c r="D62" s="3" t="s">
        <v>10</v>
      </c>
      <c r="E62" s="3" t="s">
        <v>11</v>
      </c>
      <c r="F62" s="3"/>
      <c r="G62" s="3"/>
      <c r="H62" s="256"/>
      <c r="I62" s="141" t="s">
        <v>108</v>
      </c>
      <c r="J62" s="3" t="s">
        <v>108</v>
      </c>
      <c r="K62" s="4"/>
      <c r="L62" s="3"/>
      <c r="M62" s="26"/>
      <c r="N62" s="22"/>
      <c r="O62" s="154"/>
      <c r="P62" s="142"/>
      <c r="Q62" s="142"/>
      <c r="R62" s="142"/>
      <c r="S62" s="143"/>
      <c r="T62" s="142" t="s">
        <v>108</v>
      </c>
      <c r="U62" s="142"/>
      <c r="V62" s="141"/>
      <c r="W62" s="141"/>
      <c r="X62" s="142"/>
      <c r="Y62" s="143"/>
      <c r="Z62" s="144"/>
      <c r="AA62" s="21" t="s">
        <v>25</v>
      </c>
      <c r="AB62" s="3" t="s">
        <v>3</v>
      </c>
      <c r="AC62" s="26" t="s">
        <v>27</v>
      </c>
      <c r="AD62" s="3" t="s">
        <v>28</v>
      </c>
      <c r="AE62" s="3" t="s">
        <v>5</v>
      </c>
      <c r="AF62" s="3" t="s">
        <v>6</v>
      </c>
      <c r="AG62" s="4" t="s">
        <v>108</v>
      </c>
      <c r="AH62" s="4" t="s">
        <v>108</v>
      </c>
      <c r="AI62" s="4"/>
      <c r="AJ62" s="3"/>
      <c r="AK62" s="26"/>
      <c r="AL62" s="22"/>
      <c r="AM62" s="21"/>
      <c r="AN62" s="3"/>
      <c r="AO62" s="26"/>
      <c r="AP62" s="3"/>
      <c r="AQ62" s="3" t="s">
        <v>108</v>
      </c>
      <c r="AR62" s="3" t="s">
        <v>108</v>
      </c>
      <c r="AS62" s="4" t="s">
        <v>8</v>
      </c>
      <c r="AT62" s="4"/>
      <c r="AU62" s="4" t="s">
        <v>9</v>
      </c>
      <c r="AV62" s="4" t="s">
        <v>94</v>
      </c>
      <c r="AW62" s="4"/>
      <c r="AX62" s="22" t="s">
        <v>7</v>
      </c>
      <c r="AY62" s="21"/>
      <c r="AZ62" s="3"/>
      <c r="BA62" s="3"/>
      <c r="BB62" s="3"/>
      <c r="BC62" s="3"/>
      <c r="BD62" s="3"/>
      <c r="BE62" s="27" t="s">
        <v>96</v>
      </c>
      <c r="BF62" s="4" t="s">
        <v>24</v>
      </c>
      <c r="BG62" s="3" t="s">
        <v>21</v>
      </c>
      <c r="BH62" s="3" t="s">
        <v>22</v>
      </c>
      <c r="BI62" s="26"/>
      <c r="BJ62" s="22"/>
      <c r="BK62" s="5"/>
      <c r="BL62" s="3"/>
      <c r="BM62" s="3"/>
      <c r="BN62" s="3"/>
      <c r="BO62" s="3"/>
      <c r="BP62" s="3"/>
      <c r="BQ62" s="22"/>
      <c r="BR62" s="95">
        <f t="shared" si="4"/>
        <v>24</v>
      </c>
    </row>
    <row r="63" spans="1:70" s="86" customFormat="1" ht="19.5" thickBot="1">
      <c r="A63" s="313"/>
      <c r="B63" s="113" t="s">
        <v>69</v>
      </c>
      <c r="C63" s="38">
        <v>309</v>
      </c>
      <c r="D63" s="36">
        <v>407</v>
      </c>
      <c r="E63" s="36">
        <v>402</v>
      </c>
      <c r="F63" s="36"/>
      <c r="G63" s="36"/>
      <c r="H63" s="257"/>
      <c r="I63" s="150"/>
      <c r="J63" s="36"/>
      <c r="K63" s="13"/>
      <c r="L63" s="36"/>
      <c r="M63" s="6"/>
      <c r="N63" s="23"/>
      <c r="O63" s="151"/>
      <c r="P63" s="76"/>
      <c r="Q63" s="76"/>
      <c r="R63" s="76"/>
      <c r="S63" s="76"/>
      <c r="T63" s="76"/>
      <c r="U63" s="76"/>
      <c r="V63" s="150"/>
      <c r="W63" s="150"/>
      <c r="X63" s="76"/>
      <c r="Y63" s="152"/>
      <c r="Z63" s="153"/>
      <c r="AA63" s="38">
        <v>209</v>
      </c>
      <c r="AB63" s="36">
        <v>308</v>
      </c>
      <c r="AC63" s="6">
        <v>303</v>
      </c>
      <c r="AD63" s="35">
        <v>205</v>
      </c>
      <c r="AE63" s="36">
        <v>406</v>
      </c>
      <c r="AF63" s="36">
        <v>304</v>
      </c>
      <c r="AG63" s="13"/>
      <c r="AH63" s="13"/>
      <c r="AI63" s="13"/>
      <c r="AJ63" s="36"/>
      <c r="AK63" s="6"/>
      <c r="AL63" s="23"/>
      <c r="AM63" s="38"/>
      <c r="AN63" s="36"/>
      <c r="AO63" s="6"/>
      <c r="AP63" s="35"/>
      <c r="AQ63" s="36"/>
      <c r="AR63" s="36"/>
      <c r="AS63" s="13">
        <v>406</v>
      </c>
      <c r="AT63" s="13"/>
      <c r="AU63" s="13">
        <v>407</v>
      </c>
      <c r="AV63" s="13">
        <v>402</v>
      </c>
      <c r="AW63" s="13"/>
      <c r="AX63" s="23">
        <v>309</v>
      </c>
      <c r="AY63" s="38"/>
      <c r="AZ63" s="36"/>
      <c r="BA63" s="36"/>
      <c r="BB63" s="36"/>
      <c r="BC63" s="36"/>
      <c r="BD63" s="36"/>
      <c r="BE63" s="55">
        <v>210</v>
      </c>
      <c r="BF63" s="79">
        <v>206</v>
      </c>
      <c r="BG63" s="36">
        <v>208</v>
      </c>
      <c r="BH63" s="36">
        <v>204</v>
      </c>
      <c r="BI63" s="6"/>
      <c r="BJ63" s="23"/>
      <c r="BK63" s="77"/>
      <c r="BL63" s="36"/>
      <c r="BM63" s="36"/>
      <c r="BN63" s="36"/>
      <c r="BO63" s="36"/>
      <c r="BP63" s="36"/>
      <c r="BQ63" s="23"/>
      <c r="BR63" s="95"/>
    </row>
    <row r="64" spans="1:70" s="112" customFormat="1" ht="19.5" thickBot="1">
      <c r="A64" s="61"/>
      <c r="B64" s="104" t="s">
        <v>70</v>
      </c>
      <c r="C64" s="17"/>
      <c r="D64" s="11"/>
      <c r="E64" s="11"/>
      <c r="F64" s="11"/>
      <c r="G64" s="11"/>
      <c r="H64" s="261"/>
      <c r="I64" s="155"/>
      <c r="J64" s="11"/>
      <c r="K64" s="16"/>
      <c r="L64" s="11"/>
      <c r="M64" s="25"/>
      <c r="N64" s="18"/>
      <c r="O64" s="177"/>
      <c r="P64" s="156"/>
      <c r="Q64" s="33"/>
      <c r="R64" s="156"/>
      <c r="S64" s="156"/>
      <c r="T64" s="33"/>
      <c r="U64" s="156"/>
      <c r="V64" s="155"/>
      <c r="W64" s="155"/>
      <c r="X64" s="156"/>
      <c r="Y64" s="157"/>
      <c r="Z64" s="158"/>
      <c r="AA64" s="17"/>
      <c r="AB64" s="11"/>
      <c r="AC64" s="25"/>
      <c r="AD64" s="11"/>
      <c r="AE64" s="11"/>
      <c r="AF64" s="11" t="s">
        <v>15</v>
      </c>
      <c r="AG64" s="16"/>
      <c r="AH64" s="16"/>
      <c r="AI64" s="16"/>
      <c r="AJ64" s="11"/>
      <c r="AK64" s="25"/>
      <c r="AL64" s="18"/>
      <c r="AM64" s="17"/>
      <c r="AN64" s="11"/>
      <c r="AO64" s="25"/>
      <c r="AP64" s="11"/>
      <c r="AQ64" s="11" t="s">
        <v>4</v>
      </c>
      <c r="AR64" s="11" t="s">
        <v>93</v>
      </c>
      <c r="AS64" s="16" t="s">
        <v>12</v>
      </c>
      <c r="AT64" s="16"/>
      <c r="AU64" s="16"/>
      <c r="AV64" s="16"/>
      <c r="AW64" s="16"/>
      <c r="AX64" s="18"/>
      <c r="AY64" s="17"/>
      <c r="AZ64" s="11"/>
      <c r="BA64" s="11"/>
      <c r="BB64" s="11"/>
      <c r="BC64" s="11"/>
      <c r="BD64" s="11"/>
      <c r="BE64" s="11"/>
      <c r="BF64" s="16"/>
      <c r="BG64" s="11"/>
      <c r="BH64" s="11"/>
      <c r="BI64" s="25"/>
      <c r="BJ64" s="18"/>
      <c r="BK64" s="10"/>
      <c r="BL64" s="11"/>
      <c r="BM64" s="11" t="s">
        <v>13</v>
      </c>
      <c r="BN64" s="11" t="s">
        <v>16</v>
      </c>
      <c r="BO64" s="11" t="s">
        <v>14</v>
      </c>
      <c r="BP64" s="11"/>
      <c r="BQ64" s="18"/>
      <c r="BR64" s="95">
        <f t="shared" si="4"/>
        <v>7</v>
      </c>
    </row>
    <row r="65" spans="1:70" s="111" customFormat="1" ht="19.5" thickBot="1">
      <c r="A65" s="316"/>
      <c r="B65" s="317"/>
      <c r="C65" s="57"/>
      <c r="D65" s="56"/>
      <c r="E65" s="56"/>
      <c r="F65" s="56"/>
      <c r="G65" s="56"/>
      <c r="H65" s="266"/>
      <c r="I65" s="170"/>
      <c r="J65" s="56"/>
      <c r="K65" s="110"/>
      <c r="L65" s="56"/>
      <c r="M65" s="109"/>
      <c r="N65" s="181"/>
      <c r="O65" s="179"/>
      <c r="P65" s="171"/>
      <c r="Q65" s="318"/>
      <c r="R65" s="171"/>
      <c r="S65" s="171"/>
      <c r="T65" s="318"/>
      <c r="U65" s="171"/>
      <c r="V65" s="170"/>
      <c r="W65" s="170"/>
      <c r="X65" s="171"/>
      <c r="Y65" s="172"/>
      <c r="Z65" s="173"/>
      <c r="AA65" s="57"/>
      <c r="AB65" s="56"/>
      <c r="AC65" s="109"/>
      <c r="AD65" s="56"/>
      <c r="AE65" s="56"/>
      <c r="AF65" s="56">
        <v>410</v>
      </c>
      <c r="AG65" s="110"/>
      <c r="AH65" s="110"/>
      <c r="AI65" s="110"/>
      <c r="AJ65" s="56"/>
      <c r="AK65" s="109"/>
      <c r="AL65" s="181"/>
      <c r="AM65" s="57"/>
      <c r="AN65" s="56"/>
      <c r="AO65" s="109"/>
      <c r="AP65" s="56"/>
      <c r="AQ65" s="56">
        <v>411</v>
      </c>
      <c r="AR65" s="56">
        <v>307</v>
      </c>
      <c r="AS65" s="110">
        <v>301</v>
      </c>
      <c r="AT65" s="110"/>
      <c r="AU65" s="110"/>
      <c r="AV65" s="110"/>
      <c r="AW65" s="110"/>
      <c r="AX65" s="181"/>
      <c r="AY65" s="57"/>
      <c r="AZ65" s="56"/>
      <c r="BA65" s="56"/>
      <c r="BB65" s="56"/>
      <c r="BC65" s="56"/>
      <c r="BD65" s="56"/>
      <c r="BE65" s="56"/>
      <c r="BF65" s="110"/>
      <c r="BG65" s="110"/>
      <c r="BH65" s="56"/>
      <c r="BI65" s="109"/>
      <c r="BJ65" s="181"/>
      <c r="BK65" s="234"/>
      <c r="BL65" s="56"/>
      <c r="BM65" s="56">
        <v>405</v>
      </c>
      <c r="BN65" s="56">
        <v>409</v>
      </c>
      <c r="BO65" s="56">
        <v>413</v>
      </c>
      <c r="BP65" s="56"/>
      <c r="BQ65" s="181"/>
      <c r="BR65" s="306"/>
    </row>
    <row r="66" spans="1:70" ht="18.75">
      <c r="C66" s="12">
        <f>COUNTIF(C4:C65,"*")</f>
        <v>14</v>
      </c>
      <c r="D66" s="12">
        <f t="shared" ref="D66:BQ66" si="5">COUNTIF(D4:D65,"*")</f>
        <v>18</v>
      </c>
      <c r="E66" s="12">
        <f t="shared" si="5"/>
        <v>19</v>
      </c>
      <c r="F66" s="12">
        <f t="shared" si="5"/>
        <v>17</v>
      </c>
      <c r="G66" s="12">
        <f t="shared" si="5"/>
        <v>17</v>
      </c>
      <c r="H66" s="12">
        <f t="shared" si="5"/>
        <v>1</v>
      </c>
      <c r="I66" s="12">
        <f t="shared" si="5"/>
        <v>9</v>
      </c>
      <c r="J66" s="12">
        <f t="shared" si="5"/>
        <v>12</v>
      </c>
      <c r="K66" s="12">
        <f t="shared" si="5"/>
        <v>9</v>
      </c>
      <c r="L66" s="12">
        <f t="shared" si="5"/>
        <v>7</v>
      </c>
      <c r="N66" s="12">
        <f t="shared" ref="N66" si="6">COUNTIF(N4:N65,"*")</f>
        <v>4</v>
      </c>
      <c r="O66" s="12">
        <f t="shared" si="5"/>
        <v>11</v>
      </c>
      <c r="P66" s="12">
        <f t="shared" si="5"/>
        <v>16</v>
      </c>
      <c r="Q66" s="12">
        <f t="shared" si="5"/>
        <v>18</v>
      </c>
      <c r="R66" s="12">
        <f t="shared" si="5"/>
        <v>20</v>
      </c>
      <c r="S66" s="12">
        <f t="shared" si="5"/>
        <v>21</v>
      </c>
      <c r="T66" s="12">
        <f t="shared" si="5"/>
        <v>19</v>
      </c>
      <c r="U66" s="12">
        <f t="shared" si="5"/>
        <v>17</v>
      </c>
      <c r="V66" s="12">
        <f t="shared" si="5"/>
        <v>15</v>
      </c>
      <c r="W66" s="12">
        <f t="shared" si="5"/>
        <v>8</v>
      </c>
      <c r="X66" s="12">
        <f t="shared" si="5"/>
        <v>6</v>
      </c>
      <c r="Z66" s="12">
        <f t="shared" ref="Z66" si="7">COUNTIF(Z4:Z65,"*")</f>
        <v>4</v>
      </c>
      <c r="AA66" s="12">
        <f t="shared" si="5"/>
        <v>12</v>
      </c>
      <c r="AB66" s="12">
        <f t="shared" si="5"/>
        <v>14</v>
      </c>
      <c r="AC66" s="12">
        <f t="shared" si="5"/>
        <v>20</v>
      </c>
      <c r="AD66" s="12">
        <f t="shared" si="5"/>
        <v>21</v>
      </c>
      <c r="AE66" s="12">
        <f t="shared" si="5"/>
        <v>17</v>
      </c>
      <c r="AF66" s="12">
        <f t="shared" si="5"/>
        <v>17</v>
      </c>
      <c r="AG66" s="12">
        <f t="shared" si="5"/>
        <v>20</v>
      </c>
      <c r="AH66" s="12">
        <f t="shared" si="5"/>
        <v>17</v>
      </c>
      <c r="AI66" s="12">
        <f t="shared" si="5"/>
        <v>10</v>
      </c>
      <c r="AJ66" s="12">
        <f t="shared" si="5"/>
        <v>8</v>
      </c>
      <c r="AL66" s="12">
        <f t="shared" ref="AL66" si="8">COUNTIF(AL4:AL65,"*")</f>
        <v>6</v>
      </c>
      <c r="AM66" s="12">
        <f>COUNTIF(AM4:AM65,"*")</f>
        <v>10</v>
      </c>
      <c r="AN66" s="12">
        <f t="shared" si="5"/>
        <v>17</v>
      </c>
      <c r="AO66" s="12">
        <f t="shared" si="5"/>
        <v>19</v>
      </c>
      <c r="AP66" s="12">
        <f t="shared" si="5"/>
        <v>19</v>
      </c>
      <c r="AQ66" s="12">
        <f t="shared" si="5"/>
        <v>22</v>
      </c>
      <c r="AR66" s="12">
        <f t="shared" si="5"/>
        <v>16</v>
      </c>
      <c r="AS66" s="12">
        <f t="shared" si="5"/>
        <v>17</v>
      </c>
      <c r="AT66" s="12">
        <f t="shared" si="5"/>
        <v>11</v>
      </c>
      <c r="AU66" s="12">
        <f t="shared" si="5"/>
        <v>7</v>
      </c>
      <c r="AV66" s="12">
        <f t="shared" si="5"/>
        <v>7</v>
      </c>
      <c r="AX66" s="12">
        <f t="shared" ref="AX66" si="9">COUNTIF(AX4:AX65,"*")</f>
        <v>5</v>
      </c>
      <c r="AY66" s="12">
        <f>COUNTIF(AY5:AY65,"*")</f>
        <v>12</v>
      </c>
      <c r="AZ66" s="12">
        <f t="shared" si="5"/>
        <v>18</v>
      </c>
      <c r="BA66" s="12">
        <f t="shared" si="5"/>
        <v>20</v>
      </c>
      <c r="BB66" s="12">
        <f t="shared" si="5"/>
        <v>21</v>
      </c>
      <c r="BC66" s="12">
        <f t="shared" si="5"/>
        <v>20</v>
      </c>
      <c r="BD66" s="12">
        <f t="shared" si="5"/>
        <v>18</v>
      </c>
      <c r="BE66" s="12">
        <f t="shared" si="5"/>
        <v>20</v>
      </c>
      <c r="BF66" s="12">
        <f t="shared" si="5"/>
        <v>12</v>
      </c>
      <c r="BG66" s="12">
        <f t="shared" si="5"/>
        <v>7</v>
      </c>
      <c r="BH66" s="12">
        <f t="shared" si="5"/>
        <v>8</v>
      </c>
      <c r="BJ66" s="12">
        <f t="shared" ref="BJ66" si="10">COUNTIF(BJ4:BJ65,"*")</f>
        <v>4</v>
      </c>
      <c r="BK66" s="12">
        <f t="shared" si="5"/>
        <v>4</v>
      </c>
      <c r="BL66" s="12">
        <f t="shared" si="5"/>
        <v>5</v>
      </c>
      <c r="BM66" s="12">
        <f t="shared" si="5"/>
        <v>5</v>
      </c>
      <c r="BN66" s="12">
        <f t="shared" si="5"/>
        <v>4</v>
      </c>
      <c r="BO66" s="12">
        <f t="shared" si="5"/>
        <v>3</v>
      </c>
      <c r="BP66" s="12">
        <f t="shared" si="5"/>
        <v>1</v>
      </c>
      <c r="BQ66" s="12">
        <f t="shared" si="5"/>
        <v>0</v>
      </c>
    </row>
    <row r="67" spans="1:70" ht="18.75">
      <c r="B67" s="209">
        <v>103</v>
      </c>
      <c r="C67" s="206">
        <f>COUNTIF(C$4:C$65,103)</f>
        <v>0</v>
      </c>
      <c r="D67" s="203">
        <f t="shared" ref="D67:BQ67" si="11">COUNTIF(D$4:D$65,103)</f>
        <v>0</v>
      </c>
      <c r="E67" s="203">
        <f t="shared" si="11"/>
        <v>0</v>
      </c>
      <c r="F67" s="203">
        <f t="shared" si="11"/>
        <v>0</v>
      </c>
      <c r="G67" s="203">
        <f t="shared" si="11"/>
        <v>0</v>
      </c>
      <c r="H67" s="203">
        <f t="shared" si="11"/>
        <v>0</v>
      </c>
      <c r="I67" s="203">
        <f t="shared" si="11"/>
        <v>0</v>
      </c>
      <c r="J67" s="203">
        <f t="shared" si="11"/>
        <v>0</v>
      </c>
      <c r="K67" s="203">
        <f t="shared" si="11"/>
        <v>0</v>
      </c>
      <c r="L67" s="203">
        <f t="shared" si="11"/>
        <v>0</v>
      </c>
      <c r="M67" s="205"/>
      <c r="N67" s="207">
        <f t="shared" si="11"/>
        <v>0</v>
      </c>
      <c r="O67" s="208">
        <f t="shared" si="11"/>
        <v>0</v>
      </c>
      <c r="P67" s="203">
        <f t="shared" si="11"/>
        <v>0</v>
      </c>
      <c r="Q67" s="203">
        <f t="shared" si="11"/>
        <v>0</v>
      </c>
      <c r="R67" s="203">
        <f t="shared" si="11"/>
        <v>1</v>
      </c>
      <c r="S67" s="203">
        <f t="shared" si="11"/>
        <v>1</v>
      </c>
      <c r="T67" s="203">
        <f t="shared" si="11"/>
        <v>1</v>
      </c>
      <c r="U67" s="203">
        <f t="shared" si="11"/>
        <v>1</v>
      </c>
      <c r="V67" s="203">
        <f t="shared" si="11"/>
        <v>1</v>
      </c>
      <c r="W67" s="203">
        <f t="shared" si="11"/>
        <v>0</v>
      </c>
      <c r="X67" s="203">
        <f t="shared" si="11"/>
        <v>0</v>
      </c>
      <c r="Y67" s="205"/>
      <c r="Z67" s="205">
        <f t="shared" si="11"/>
        <v>0</v>
      </c>
      <c r="AA67" s="206">
        <f t="shared" si="11"/>
        <v>0</v>
      </c>
      <c r="AB67" s="203">
        <f t="shared" si="11"/>
        <v>0</v>
      </c>
      <c r="AC67" s="203">
        <f t="shared" si="11"/>
        <v>0</v>
      </c>
      <c r="AD67" s="203">
        <f t="shared" si="11"/>
        <v>0</v>
      </c>
      <c r="AE67" s="203">
        <f t="shared" si="11"/>
        <v>0</v>
      </c>
      <c r="AF67" s="203">
        <f t="shared" si="11"/>
        <v>0</v>
      </c>
      <c r="AG67" s="203">
        <f t="shared" si="11"/>
        <v>1</v>
      </c>
      <c r="AH67" s="203">
        <f t="shared" si="11"/>
        <v>1</v>
      </c>
      <c r="AI67" s="203">
        <f t="shared" si="11"/>
        <v>1</v>
      </c>
      <c r="AJ67" s="203">
        <f t="shared" si="11"/>
        <v>1</v>
      </c>
      <c r="AK67" s="205"/>
      <c r="AL67" s="207">
        <f t="shared" si="11"/>
        <v>1</v>
      </c>
      <c r="AM67" s="208">
        <f t="shared" si="11"/>
        <v>0</v>
      </c>
      <c r="AN67" s="203">
        <f t="shared" si="11"/>
        <v>1</v>
      </c>
      <c r="AO67" s="203">
        <f t="shared" si="11"/>
        <v>1</v>
      </c>
      <c r="AP67" s="203">
        <f t="shared" si="11"/>
        <v>1</v>
      </c>
      <c r="AQ67" s="203">
        <f t="shared" si="11"/>
        <v>1</v>
      </c>
      <c r="AR67" s="203">
        <f t="shared" si="11"/>
        <v>1</v>
      </c>
      <c r="AS67" s="203">
        <f t="shared" si="11"/>
        <v>1</v>
      </c>
      <c r="AT67" s="203">
        <f t="shared" si="11"/>
        <v>0</v>
      </c>
      <c r="AU67" s="203">
        <f t="shared" si="11"/>
        <v>0</v>
      </c>
      <c r="AV67" s="203">
        <f t="shared" si="11"/>
        <v>0</v>
      </c>
      <c r="AW67" s="205"/>
      <c r="AX67" s="205">
        <f t="shared" si="11"/>
        <v>0</v>
      </c>
      <c r="AY67" s="206">
        <f>COUNTIF(AY$5:AY$65,103)</f>
        <v>1</v>
      </c>
      <c r="AZ67" s="203">
        <f t="shared" si="11"/>
        <v>1</v>
      </c>
      <c r="BA67" s="203">
        <f t="shared" si="11"/>
        <v>1</v>
      </c>
      <c r="BB67" s="203">
        <f t="shared" si="11"/>
        <v>1</v>
      </c>
      <c r="BC67" s="203">
        <f t="shared" si="11"/>
        <v>1</v>
      </c>
      <c r="BD67" s="203">
        <f t="shared" si="11"/>
        <v>1</v>
      </c>
      <c r="BE67" s="203">
        <f t="shared" si="11"/>
        <v>0</v>
      </c>
      <c r="BF67" s="203">
        <f t="shared" si="11"/>
        <v>0</v>
      </c>
      <c r="BG67" s="203">
        <f t="shared" si="11"/>
        <v>0</v>
      </c>
      <c r="BH67" s="203">
        <f t="shared" si="11"/>
        <v>0</v>
      </c>
      <c r="BI67" s="205"/>
      <c r="BJ67" s="207">
        <f t="shared" si="11"/>
        <v>0</v>
      </c>
      <c r="BK67" s="206">
        <f t="shared" si="11"/>
        <v>0</v>
      </c>
      <c r="BL67" s="203">
        <f t="shared" si="11"/>
        <v>0</v>
      </c>
      <c r="BM67" s="203">
        <f t="shared" si="11"/>
        <v>0</v>
      </c>
      <c r="BN67" s="203">
        <f t="shared" si="11"/>
        <v>0</v>
      </c>
      <c r="BO67" s="203">
        <f t="shared" si="11"/>
        <v>0</v>
      </c>
      <c r="BP67" s="203">
        <f t="shared" si="11"/>
        <v>0</v>
      </c>
      <c r="BQ67" s="203">
        <f t="shared" si="11"/>
        <v>0</v>
      </c>
    </row>
    <row r="68" spans="1:70" ht="18.75">
      <c r="B68" s="209">
        <v>105</v>
      </c>
      <c r="C68" s="206">
        <f>COUNTIF(C$4:C$65,105)</f>
        <v>1</v>
      </c>
      <c r="D68" s="203">
        <f t="shared" ref="D68:BQ68" si="12">COUNTIF(D$4:D$65,105)</f>
        <v>1</v>
      </c>
      <c r="E68" s="203">
        <f t="shared" si="12"/>
        <v>1</v>
      </c>
      <c r="F68" s="203">
        <f t="shared" si="12"/>
        <v>1</v>
      </c>
      <c r="G68" s="203">
        <f t="shared" si="12"/>
        <v>1</v>
      </c>
      <c r="H68" s="203">
        <f t="shared" si="12"/>
        <v>0</v>
      </c>
      <c r="I68" s="203">
        <f t="shared" si="12"/>
        <v>0</v>
      </c>
      <c r="J68" s="203">
        <f t="shared" si="12"/>
        <v>0</v>
      </c>
      <c r="K68" s="203">
        <f t="shared" si="12"/>
        <v>0</v>
      </c>
      <c r="L68" s="203">
        <f t="shared" si="12"/>
        <v>0</v>
      </c>
      <c r="M68" s="205"/>
      <c r="N68" s="207">
        <f t="shared" si="12"/>
        <v>0</v>
      </c>
      <c r="O68" s="208">
        <f t="shared" si="12"/>
        <v>0</v>
      </c>
      <c r="P68" s="203">
        <f t="shared" si="12"/>
        <v>0</v>
      </c>
      <c r="Q68" s="203">
        <f t="shared" si="12"/>
        <v>0</v>
      </c>
      <c r="R68" s="203">
        <f t="shared" si="12"/>
        <v>0</v>
      </c>
      <c r="S68" s="203">
        <f t="shared" si="12"/>
        <v>0</v>
      </c>
      <c r="T68" s="203">
        <f t="shared" si="12"/>
        <v>0</v>
      </c>
      <c r="U68" s="203">
        <f t="shared" si="12"/>
        <v>0</v>
      </c>
      <c r="V68" s="203">
        <f t="shared" si="12"/>
        <v>0</v>
      </c>
      <c r="W68" s="203">
        <f t="shared" si="12"/>
        <v>0</v>
      </c>
      <c r="X68" s="203">
        <f t="shared" si="12"/>
        <v>0</v>
      </c>
      <c r="Y68" s="205"/>
      <c r="Z68" s="205">
        <f t="shared" si="12"/>
        <v>0</v>
      </c>
      <c r="AA68" s="206">
        <f t="shared" si="12"/>
        <v>0</v>
      </c>
      <c r="AB68" s="203">
        <f t="shared" si="12"/>
        <v>0</v>
      </c>
      <c r="AC68" s="203">
        <f t="shared" si="12"/>
        <v>0</v>
      </c>
      <c r="AD68" s="203">
        <f t="shared" si="12"/>
        <v>0</v>
      </c>
      <c r="AE68" s="203">
        <f t="shared" si="12"/>
        <v>0</v>
      </c>
      <c r="AF68" s="203">
        <f t="shared" si="12"/>
        <v>0</v>
      </c>
      <c r="AG68" s="203">
        <f t="shared" si="12"/>
        <v>1</v>
      </c>
      <c r="AH68" s="203">
        <f t="shared" si="12"/>
        <v>0</v>
      </c>
      <c r="AI68" s="203">
        <f t="shared" si="12"/>
        <v>0</v>
      </c>
      <c r="AJ68" s="203">
        <f t="shared" si="12"/>
        <v>0</v>
      </c>
      <c r="AK68" s="205"/>
      <c r="AL68" s="207">
        <f t="shared" si="12"/>
        <v>0</v>
      </c>
      <c r="AM68" s="208">
        <f>COUNTIF(AM$4:AM$65,105)</f>
        <v>1</v>
      </c>
      <c r="AN68" s="203">
        <f t="shared" si="12"/>
        <v>1</v>
      </c>
      <c r="AO68" s="203">
        <f t="shared" si="12"/>
        <v>1</v>
      </c>
      <c r="AP68" s="203">
        <f t="shared" si="12"/>
        <v>1</v>
      </c>
      <c r="AQ68" s="203">
        <f t="shared" si="12"/>
        <v>1</v>
      </c>
      <c r="AR68" s="203">
        <f t="shared" si="12"/>
        <v>1</v>
      </c>
      <c r="AS68" s="203">
        <f t="shared" si="12"/>
        <v>1</v>
      </c>
      <c r="AT68" s="203">
        <f t="shared" si="12"/>
        <v>0</v>
      </c>
      <c r="AU68" s="203">
        <f t="shared" si="12"/>
        <v>0</v>
      </c>
      <c r="AV68" s="203">
        <f t="shared" si="12"/>
        <v>0</v>
      </c>
      <c r="AW68" s="205"/>
      <c r="AX68" s="205">
        <f t="shared" si="12"/>
        <v>0</v>
      </c>
      <c r="AY68" s="206">
        <f>COUNTIF(AY$5:AY$65,105)</f>
        <v>0</v>
      </c>
      <c r="AZ68" s="203">
        <f t="shared" si="12"/>
        <v>0</v>
      </c>
      <c r="BA68" s="203">
        <f t="shared" si="12"/>
        <v>0</v>
      </c>
      <c r="BB68" s="203">
        <f t="shared" si="12"/>
        <v>0</v>
      </c>
      <c r="BC68" s="203">
        <f t="shared" si="12"/>
        <v>0</v>
      </c>
      <c r="BD68" s="203">
        <f t="shared" si="12"/>
        <v>0</v>
      </c>
      <c r="BE68" s="203">
        <f t="shared" si="12"/>
        <v>1</v>
      </c>
      <c r="BF68" s="203">
        <f t="shared" si="12"/>
        <v>0</v>
      </c>
      <c r="BG68" s="203">
        <f t="shared" si="12"/>
        <v>0</v>
      </c>
      <c r="BH68" s="203">
        <f t="shared" si="12"/>
        <v>0</v>
      </c>
      <c r="BI68" s="205"/>
      <c r="BJ68" s="207">
        <f t="shared" si="12"/>
        <v>0</v>
      </c>
      <c r="BK68" s="206">
        <f t="shared" si="12"/>
        <v>0</v>
      </c>
      <c r="BL68" s="203">
        <f t="shared" si="12"/>
        <v>0</v>
      </c>
      <c r="BM68" s="203">
        <f t="shared" si="12"/>
        <v>0</v>
      </c>
      <c r="BN68" s="203">
        <f t="shared" si="12"/>
        <v>0</v>
      </c>
      <c r="BO68" s="203">
        <f t="shared" si="12"/>
        <v>0</v>
      </c>
      <c r="BP68" s="203">
        <f t="shared" si="12"/>
        <v>0</v>
      </c>
      <c r="BQ68" s="203">
        <f t="shared" si="12"/>
        <v>0</v>
      </c>
    </row>
    <row r="69" spans="1:70" ht="18.75">
      <c r="B69" s="209">
        <v>110</v>
      </c>
      <c r="C69" s="206">
        <f>COUNTIF(C$4:C$65,110)</f>
        <v>0</v>
      </c>
      <c r="D69" s="203">
        <f t="shared" ref="D69:BQ69" si="13">COUNTIF(D$4:D$65,110)</f>
        <v>0</v>
      </c>
      <c r="E69" s="203">
        <f t="shared" si="13"/>
        <v>0</v>
      </c>
      <c r="F69" s="203">
        <f t="shared" si="13"/>
        <v>0</v>
      </c>
      <c r="G69" s="203">
        <f t="shared" si="13"/>
        <v>0</v>
      </c>
      <c r="H69" s="203">
        <f t="shared" si="13"/>
        <v>0</v>
      </c>
      <c r="I69" s="203">
        <f t="shared" si="13"/>
        <v>0</v>
      </c>
      <c r="J69" s="203">
        <f t="shared" si="13"/>
        <v>0</v>
      </c>
      <c r="K69" s="203">
        <f t="shared" si="13"/>
        <v>0</v>
      </c>
      <c r="L69" s="203">
        <f t="shared" si="13"/>
        <v>0</v>
      </c>
      <c r="M69" s="205"/>
      <c r="N69" s="207">
        <f t="shared" si="13"/>
        <v>0</v>
      </c>
      <c r="O69" s="208">
        <f t="shared" si="13"/>
        <v>0</v>
      </c>
      <c r="P69" s="203">
        <f t="shared" si="13"/>
        <v>0</v>
      </c>
      <c r="Q69" s="203">
        <f t="shared" si="13"/>
        <v>0</v>
      </c>
      <c r="R69" s="203">
        <f t="shared" si="13"/>
        <v>1</v>
      </c>
      <c r="S69" s="203">
        <f t="shared" si="13"/>
        <v>1</v>
      </c>
      <c r="T69" s="203">
        <f t="shared" si="13"/>
        <v>1</v>
      </c>
      <c r="U69" s="203">
        <f t="shared" si="13"/>
        <v>1</v>
      </c>
      <c r="V69" s="203">
        <f t="shared" si="13"/>
        <v>1</v>
      </c>
      <c r="W69" s="203">
        <f t="shared" si="13"/>
        <v>0</v>
      </c>
      <c r="X69" s="203">
        <f t="shared" si="13"/>
        <v>0</v>
      </c>
      <c r="Y69" s="205"/>
      <c r="Z69" s="205">
        <f t="shared" si="13"/>
        <v>0</v>
      </c>
      <c r="AA69" s="206">
        <f t="shared" si="13"/>
        <v>0</v>
      </c>
      <c r="AB69" s="203">
        <f t="shared" si="13"/>
        <v>0</v>
      </c>
      <c r="AC69" s="203">
        <f t="shared" si="13"/>
        <v>0</v>
      </c>
      <c r="AD69" s="203">
        <f t="shared" si="13"/>
        <v>0</v>
      </c>
      <c r="AE69" s="203">
        <f t="shared" si="13"/>
        <v>0</v>
      </c>
      <c r="AF69" s="203">
        <f t="shared" si="13"/>
        <v>0</v>
      </c>
      <c r="AG69" s="203">
        <f t="shared" si="13"/>
        <v>1</v>
      </c>
      <c r="AH69" s="203">
        <f t="shared" si="13"/>
        <v>1</v>
      </c>
      <c r="AI69" s="203">
        <f t="shared" si="13"/>
        <v>1</v>
      </c>
      <c r="AJ69" s="203">
        <f t="shared" si="13"/>
        <v>1</v>
      </c>
      <c r="AK69" s="205"/>
      <c r="AL69" s="207">
        <f t="shared" si="13"/>
        <v>1</v>
      </c>
      <c r="AM69" s="208">
        <f>COUNTIF(AM$4:AM$65,110)</f>
        <v>0</v>
      </c>
      <c r="AN69" s="203">
        <f t="shared" si="13"/>
        <v>1</v>
      </c>
      <c r="AO69" s="203">
        <f t="shared" si="13"/>
        <v>1</v>
      </c>
      <c r="AP69" s="203">
        <f t="shared" si="13"/>
        <v>1</v>
      </c>
      <c r="AQ69" s="203">
        <f t="shared" si="13"/>
        <v>1</v>
      </c>
      <c r="AR69" s="203">
        <f t="shared" si="13"/>
        <v>1</v>
      </c>
      <c r="AS69" s="203">
        <f t="shared" si="13"/>
        <v>1</v>
      </c>
      <c r="AT69" s="203">
        <f t="shared" si="13"/>
        <v>0</v>
      </c>
      <c r="AU69" s="203">
        <f t="shared" si="13"/>
        <v>0</v>
      </c>
      <c r="AV69" s="203">
        <f t="shared" si="13"/>
        <v>0</v>
      </c>
      <c r="AW69" s="205"/>
      <c r="AX69" s="205">
        <f t="shared" si="13"/>
        <v>0</v>
      </c>
      <c r="AY69" s="206">
        <f>COUNTIF(AY$5:AY$65,110)</f>
        <v>1</v>
      </c>
      <c r="AZ69" s="203">
        <f t="shared" si="13"/>
        <v>1</v>
      </c>
      <c r="BA69" s="203">
        <f t="shared" si="13"/>
        <v>1</v>
      </c>
      <c r="BB69" s="203">
        <f t="shared" si="13"/>
        <v>1</v>
      </c>
      <c r="BC69" s="203">
        <f t="shared" si="13"/>
        <v>1</v>
      </c>
      <c r="BD69" s="203">
        <f t="shared" si="13"/>
        <v>1</v>
      </c>
      <c r="BE69" s="203">
        <f t="shared" si="13"/>
        <v>0</v>
      </c>
      <c r="BF69" s="203">
        <f t="shared" si="13"/>
        <v>0</v>
      </c>
      <c r="BG69" s="203">
        <f t="shared" si="13"/>
        <v>0</v>
      </c>
      <c r="BH69" s="203">
        <f t="shared" si="13"/>
        <v>0</v>
      </c>
      <c r="BI69" s="205"/>
      <c r="BJ69" s="207">
        <f t="shared" si="13"/>
        <v>0</v>
      </c>
      <c r="BK69" s="206">
        <f t="shared" si="13"/>
        <v>0</v>
      </c>
      <c r="BL69" s="203">
        <f t="shared" si="13"/>
        <v>0</v>
      </c>
      <c r="BM69" s="203">
        <f t="shared" si="13"/>
        <v>0</v>
      </c>
      <c r="BN69" s="203">
        <f t="shared" si="13"/>
        <v>0</v>
      </c>
      <c r="BO69" s="203">
        <f t="shared" si="13"/>
        <v>0</v>
      </c>
      <c r="BP69" s="203">
        <f t="shared" si="13"/>
        <v>0</v>
      </c>
      <c r="BQ69" s="203">
        <f t="shared" si="13"/>
        <v>0</v>
      </c>
    </row>
    <row r="70" spans="1:70" ht="18.75">
      <c r="B70" s="209">
        <v>202</v>
      </c>
      <c r="C70" s="206">
        <f>COUNTIF(C$4:C$65,202)</f>
        <v>0</v>
      </c>
      <c r="D70" s="203">
        <f t="shared" ref="D70:BQ70" si="14">COUNTIF(D$4:D$65,202)</f>
        <v>1</v>
      </c>
      <c r="E70" s="203">
        <f t="shared" si="14"/>
        <v>1</v>
      </c>
      <c r="F70" s="203">
        <f t="shared" si="14"/>
        <v>1</v>
      </c>
      <c r="G70" s="203">
        <f t="shared" si="14"/>
        <v>0</v>
      </c>
      <c r="H70" s="203">
        <f t="shared" si="14"/>
        <v>0</v>
      </c>
      <c r="I70" s="203">
        <f t="shared" si="14"/>
        <v>0</v>
      </c>
      <c r="J70" s="203">
        <f t="shared" si="14"/>
        <v>0</v>
      </c>
      <c r="K70" s="203">
        <f t="shared" si="14"/>
        <v>0</v>
      </c>
      <c r="L70" s="203">
        <f t="shared" si="14"/>
        <v>0</v>
      </c>
      <c r="M70" s="205"/>
      <c r="N70" s="207">
        <f t="shared" si="14"/>
        <v>0</v>
      </c>
      <c r="O70" s="208">
        <f t="shared" si="14"/>
        <v>1</v>
      </c>
      <c r="P70" s="203">
        <f t="shared" si="14"/>
        <v>1</v>
      </c>
      <c r="Q70" s="203">
        <f t="shared" si="14"/>
        <v>1</v>
      </c>
      <c r="R70" s="203">
        <f t="shared" si="14"/>
        <v>0</v>
      </c>
      <c r="S70" s="203">
        <f t="shared" si="14"/>
        <v>0</v>
      </c>
      <c r="T70" s="203">
        <f t="shared" si="14"/>
        <v>0</v>
      </c>
      <c r="U70" s="203">
        <f t="shared" si="14"/>
        <v>1</v>
      </c>
      <c r="V70" s="203">
        <f t="shared" si="14"/>
        <v>0</v>
      </c>
      <c r="W70" s="203">
        <f t="shared" si="14"/>
        <v>0</v>
      </c>
      <c r="X70" s="203">
        <f t="shared" si="14"/>
        <v>0</v>
      </c>
      <c r="Y70" s="205"/>
      <c r="Z70" s="205">
        <f t="shared" si="14"/>
        <v>0</v>
      </c>
      <c r="AA70" s="206">
        <f t="shared" si="14"/>
        <v>0</v>
      </c>
      <c r="AB70" s="203">
        <f t="shared" si="14"/>
        <v>0</v>
      </c>
      <c r="AC70" s="203">
        <f t="shared" si="14"/>
        <v>1</v>
      </c>
      <c r="AD70" s="203">
        <f t="shared" si="14"/>
        <v>1</v>
      </c>
      <c r="AE70" s="203">
        <f t="shared" si="14"/>
        <v>0</v>
      </c>
      <c r="AF70" s="203">
        <f t="shared" si="14"/>
        <v>1</v>
      </c>
      <c r="AG70" s="203">
        <f t="shared" si="14"/>
        <v>1</v>
      </c>
      <c r="AH70" s="203">
        <f t="shared" si="14"/>
        <v>0</v>
      </c>
      <c r="AI70" s="203">
        <f t="shared" si="14"/>
        <v>0</v>
      </c>
      <c r="AJ70" s="203">
        <f t="shared" si="14"/>
        <v>0</v>
      </c>
      <c r="AK70" s="205"/>
      <c r="AL70" s="207">
        <f t="shared" si="14"/>
        <v>0</v>
      </c>
      <c r="AM70" s="208">
        <f>COUNTIF(AM$4:AM$65,202)</f>
        <v>0</v>
      </c>
      <c r="AN70" s="203">
        <f t="shared" si="14"/>
        <v>0</v>
      </c>
      <c r="AO70" s="203">
        <f t="shared" si="14"/>
        <v>1</v>
      </c>
      <c r="AP70" s="203">
        <f t="shared" si="14"/>
        <v>1</v>
      </c>
      <c r="AQ70" s="203">
        <f t="shared" si="14"/>
        <v>1</v>
      </c>
      <c r="AR70" s="203">
        <f t="shared" si="14"/>
        <v>0</v>
      </c>
      <c r="AS70" s="203">
        <f t="shared" si="14"/>
        <v>1</v>
      </c>
      <c r="AT70" s="203">
        <f t="shared" si="14"/>
        <v>0</v>
      </c>
      <c r="AU70" s="203">
        <f t="shared" si="14"/>
        <v>0</v>
      </c>
      <c r="AV70" s="203">
        <f t="shared" si="14"/>
        <v>0</v>
      </c>
      <c r="AW70" s="205"/>
      <c r="AX70" s="205">
        <f t="shared" si="14"/>
        <v>0</v>
      </c>
      <c r="AY70" s="206">
        <f>COUNTIF(AY$5:AY$65,202)</f>
        <v>0</v>
      </c>
      <c r="AZ70" s="203">
        <f t="shared" si="14"/>
        <v>0</v>
      </c>
      <c r="BA70" s="203">
        <f t="shared" si="14"/>
        <v>1</v>
      </c>
      <c r="BB70" s="203">
        <f t="shared" si="14"/>
        <v>1</v>
      </c>
      <c r="BC70" s="203">
        <f t="shared" si="14"/>
        <v>1</v>
      </c>
      <c r="BD70" s="203">
        <f t="shared" si="14"/>
        <v>1</v>
      </c>
      <c r="BE70" s="203">
        <f t="shared" si="14"/>
        <v>1</v>
      </c>
      <c r="BF70" s="203">
        <f t="shared" si="14"/>
        <v>0</v>
      </c>
      <c r="BG70" s="203">
        <f t="shared" si="14"/>
        <v>0</v>
      </c>
      <c r="BH70" s="203">
        <f t="shared" si="14"/>
        <v>0</v>
      </c>
      <c r="BI70" s="205"/>
      <c r="BJ70" s="207">
        <f t="shared" si="14"/>
        <v>0</v>
      </c>
      <c r="BK70" s="206">
        <f t="shared" si="14"/>
        <v>0</v>
      </c>
      <c r="BL70" s="203">
        <f t="shared" si="14"/>
        <v>0</v>
      </c>
      <c r="BM70" s="203">
        <f t="shared" si="14"/>
        <v>0</v>
      </c>
      <c r="BN70" s="203">
        <f t="shared" si="14"/>
        <v>0</v>
      </c>
      <c r="BO70" s="203">
        <f t="shared" si="14"/>
        <v>0</v>
      </c>
      <c r="BP70" s="203">
        <f t="shared" si="14"/>
        <v>0</v>
      </c>
      <c r="BQ70" s="203">
        <f t="shared" si="14"/>
        <v>0</v>
      </c>
    </row>
    <row r="71" spans="1:70" ht="18.75">
      <c r="B71" s="209">
        <v>216</v>
      </c>
      <c r="C71" s="206">
        <f>COUNTIF(C$4:C$65,216)</f>
        <v>1</v>
      </c>
      <c r="D71" s="203">
        <f t="shared" ref="D71:BQ71" si="15">COUNTIF(D$4:D$65,216)</f>
        <v>1</v>
      </c>
      <c r="E71" s="203">
        <f t="shared" si="15"/>
        <v>1</v>
      </c>
      <c r="F71" s="203">
        <f t="shared" si="15"/>
        <v>1</v>
      </c>
      <c r="G71" s="203">
        <f t="shared" si="15"/>
        <v>1</v>
      </c>
      <c r="H71" s="203">
        <f t="shared" si="15"/>
        <v>0</v>
      </c>
      <c r="I71" s="203">
        <f t="shared" si="15"/>
        <v>0</v>
      </c>
      <c r="J71" s="203">
        <f t="shared" si="15"/>
        <v>0</v>
      </c>
      <c r="K71" s="203">
        <f t="shared" si="15"/>
        <v>0</v>
      </c>
      <c r="L71" s="203">
        <f t="shared" si="15"/>
        <v>0</v>
      </c>
      <c r="M71" s="205"/>
      <c r="N71" s="207">
        <f t="shared" si="15"/>
        <v>0</v>
      </c>
      <c r="O71" s="208">
        <f t="shared" si="15"/>
        <v>1</v>
      </c>
      <c r="P71" s="203">
        <f t="shared" si="15"/>
        <v>1</v>
      </c>
      <c r="Q71" s="203">
        <f t="shared" si="15"/>
        <v>1</v>
      </c>
      <c r="R71" s="203">
        <f t="shared" si="15"/>
        <v>1</v>
      </c>
      <c r="S71" s="203">
        <f t="shared" si="15"/>
        <v>1</v>
      </c>
      <c r="T71" s="203">
        <f t="shared" si="15"/>
        <v>0</v>
      </c>
      <c r="U71" s="203">
        <f t="shared" si="15"/>
        <v>0</v>
      </c>
      <c r="V71" s="203">
        <f t="shared" si="15"/>
        <v>0</v>
      </c>
      <c r="W71" s="203">
        <f t="shared" si="15"/>
        <v>0</v>
      </c>
      <c r="X71" s="203">
        <f t="shared" si="15"/>
        <v>0</v>
      </c>
      <c r="Y71" s="205"/>
      <c r="Z71" s="205">
        <f t="shared" si="15"/>
        <v>0</v>
      </c>
      <c r="AA71" s="206">
        <f t="shared" si="15"/>
        <v>1</v>
      </c>
      <c r="AB71" s="203">
        <f t="shared" si="15"/>
        <v>1</v>
      </c>
      <c r="AC71" s="203">
        <f t="shared" si="15"/>
        <v>1</v>
      </c>
      <c r="AD71" s="203">
        <f t="shared" si="15"/>
        <v>1</v>
      </c>
      <c r="AE71" s="203">
        <f t="shared" si="15"/>
        <v>1</v>
      </c>
      <c r="AF71" s="203">
        <f t="shared" si="15"/>
        <v>0</v>
      </c>
      <c r="AG71" s="203">
        <f t="shared" si="15"/>
        <v>0</v>
      </c>
      <c r="AH71" s="203">
        <f t="shared" si="15"/>
        <v>0</v>
      </c>
      <c r="AI71" s="203">
        <f t="shared" si="15"/>
        <v>0</v>
      </c>
      <c r="AJ71" s="203">
        <f t="shared" si="15"/>
        <v>0</v>
      </c>
      <c r="AK71" s="205"/>
      <c r="AL71" s="207">
        <f t="shared" si="15"/>
        <v>0</v>
      </c>
      <c r="AM71" s="208">
        <f>COUNTIF(AM$4:AM$65,216)</f>
        <v>1</v>
      </c>
      <c r="AN71" s="203">
        <f t="shared" si="15"/>
        <v>1</v>
      </c>
      <c r="AO71" s="203">
        <f t="shared" si="15"/>
        <v>1</v>
      </c>
      <c r="AP71" s="203">
        <f t="shared" si="15"/>
        <v>1</v>
      </c>
      <c r="AQ71" s="203">
        <f t="shared" si="15"/>
        <v>1</v>
      </c>
      <c r="AR71" s="203">
        <f t="shared" si="15"/>
        <v>0</v>
      </c>
      <c r="AS71" s="203">
        <f t="shared" si="15"/>
        <v>0</v>
      </c>
      <c r="AT71" s="203">
        <f t="shared" si="15"/>
        <v>0</v>
      </c>
      <c r="AU71" s="203">
        <f t="shared" si="15"/>
        <v>0</v>
      </c>
      <c r="AV71" s="203">
        <f t="shared" si="15"/>
        <v>0</v>
      </c>
      <c r="AW71" s="205"/>
      <c r="AX71" s="205">
        <f t="shared" si="15"/>
        <v>0</v>
      </c>
      <c r="AY71" s="206">
        <f>COUNTIF(AY$5:AY$65,216)</f>
        <v>1</v>
      </c>
      <c r="AZ71" s="203">
        <f t="shared" si="15"/>
        <v>1</v>
      </c>
      <c r="BA71" s="203">
        <f t="shared" si="15"/>
        <v>1</v>
      </c>
      <c r="BB71" s="203">
        <f t="shared" si="15"/>
        <v>1</v>
      </c>
      <c r="BC71" s="203">
        <f t="shared" si="15"/>
        <v>1</v>
      </c>
      <c r="BD71" s="203">
        <f t="shared" si="15"/>
        <v>1</v>
      </c>
      <c r="BE71" s="203">
        <f t="shared" si="15"/>
        <v>1</v>
      </c>
      <c r="BF71" s="203">
        <f t="shared" si="15"/>
        <v>0</v>
      </c>
      <c r="BG71" s="203">
        <f t="shared" si="15"/>
        <v>0</v>
      </c>
      <c r="BH71" s="203">
        <f t="shared" si="15"/>
        <v>0</v>
      </c>
      <c r="BI71" s="205"/>
      <c r="BJ71" s="207">
        <f t="shared" si="15"/>
        <v>0</v>
      </c>
      <c r="BK71" s="206">
        <f t="shared" si="15"/>
        <v>0</v>
      </c>
      <c r="BL71" s="203">
        <f t="shared" si="15"/>
        <v>0</v>
      </c>
      <c r="BM71" s="203">
        <f t="shared" si="15"/>
        <v>0</v>
      </c>
      <c r="BN71" s="203">
        <f t="shared" si="15"/>
        <v>0</v>
      </c>
      <c r="BO71" s="203">
        <f t="shared" si="15"/>
        <v>0</v>
      </c>
      <c r="BP71" s="203">
        <f t="shared" si="15"/>
        <v>0</v>
      </c>
      <c r="BQ71" s="203">
        <f t="shared" si="15"/>
        <v>0</v>
      </c>
    </row>
    <row r="72" spans="1:70" ht="18.75">
      <c r="B72" s="209">
        <v>219</v>
      </c>
      <c r="C72" s="206">
        <f>COUNTIF(C$4:C$65,219)</f>
        <v>0</v>
      </c>
      <c r="D72" s="203">
        <f t="shared" ref="D72:BQ72" si="16">COUNTIF(D$4:D$65,219)</f>
        <v>0</v>
      </c>
      <c r="E72" s="203">
        <f t="shared" si="16"/>
        <v>0</v>
      </c>
      <c r="F72" s="203">
        <f t="shared" si="16"/>
        <v>1</v>
      </c>
      <c r="G72" s="203">
        <f t="shared" si="16"/>
        <v>0</v>
      </c>
      <c r="H72" s="203">
        <f t="shared" si="16"/>
        <v>0</v>
      </c>
      <c r="I72" s="203">
        <f t="shared" si="16"/>
        <v>0</v>
      </c>
      <c r="J72" s="203">
        <f t="shared" si="16"/>
        <v>0</v>
      </c>
      <c r="K72" s="203">
        <f t="shared" si="16"/>
        <v>0</v>
      </c>
      <c r="L72" s="203">
        <f t="shared" si="16"/>
        <v>0</v>
      </c>
      <c r="M72" s="205"/>
      <c r="N72" s="207">
        <f t="shared" si="16"/>
        <v>0</v>
      </c>
      <c r="O72" s="208">
        <f t="shared" si="16"/>
        <v>0</v>
      </c>
      <c r="P72" s="203">
        <f t="shared" si="16"/>
        <v>1</v>
      </c>
      <c r="Q72" s="203">
        <f t="shared" si="16"/>
        <v>1</v>
      </c>
      <c r="R72" s="203">
        <f t="shared" si="16"/>
        <v>1</v>
      </c>
      <c r="S72" s="203">
        <f t="shared" si="16"/>
        <v>0</v>
      </c>
      <c r="T72" s="203">
        <f t="shared" si="16"/>
        <v>0</v>
      </c>
      <c r="U72" s="203">
        <f t="shared" si="16"/>
        <v>1</v>
      </c>
      <c r="V72" s="203">
        <f t="shared" si="16"/>
        <v>1</v>
      </c>
      <c r="W72" s="203">
        <f t="shared" si="16"/>
        <v>0</v>
      </c>
      <c r="X72" s="203">
        <f t="shared" si="16"/>
        <v>0</v>
      </c>
      <c r="Y72" s="205"/>
      <c r="Z72" s="205">
        <f t="shared" si="16"/>
        <v>0</v>
      </c>
      <c r="AA72" s="206">
        <f t="shared" si="16"/>
        <v>1</v>
      </c>
      <c r="AB72" s="203">
        <f t="shared" si="16"/>
        <v>1</v>
      </c>
      <c r="AC72" s="203">
        <f t="shared" si="16"/>
        <v>1</v>
      </c>
      <c r="AD72" s="203">
        <f t="shared" si="16"/>
        <v>1</v>
      </c>
      <c r="AE72" s="203">
        <f t="shared" si="16"/>
        <v>1</v>
      </c>
      <c r="AF72" s="203">
        <f t="shared" si="16"/>
        <v>1</v>
      </c>
      <c r="AG72" s="203">
        <f t="shared" si="16"/>
        <v>1</v>
      </c>
      <c r="AH72" s="203">
        <f t="shared" si="16"/>
        <v>1</v>
      </c>
      <c r="AI72" s="203">
        <f t="shared" si="16"/>
        <v>0</v>
      </c>
      <c r="AJ72" s="203">
        <f t="shared" si="16"/>
        <v>0</v>
      </c>
      <c r="AK72" s="205"/>
      <c r="AL72" s="207">
        <f t="shared" si="16"/>
        <v>0</v>
      </c>
      <c r="AM72" s="208">
        <f>COUNTIF(AM$4:AM$65,219)</f>
        <v>1</v>
      </c>
      <c r="AN72" s="203">
        <f t="shared" si="16"/>
        <v>1</v>
      </c>
      <c r="AO72" s="203">
        <f t="shared" si="16"/>
        <v>1</v>
      </c>
      <c r="AP72" s="203">
        <f t="shared" si="16"/>
        <v>1</v>
      </c>
      <c r="AQ72" s="203">
        <f t="shared" si="16"/>
        <v>1</v>
      </c>
      <c r="AR72" s="203">
        <f t="shared" si="16"/>
        <v>0</v>
      </c>
      <c r="AS72" s="203">
        <f t="shared" si="16"/>
        <v>1</v>
      </c>
      <c r="AT72" s="203">
        <f t="shared" si="16"/>
        <v>0</v>
      </c>
      <c r="AU72" s="203">
        <f t="shared" si="16"/>
        <v>0</v>
      </c>
      <c r="AV72" s="203">
        <f t="shared" si="16"/>
        <v>0</v>
      </c>
      <c r="AW72" s="205"/>
      <c r="AX72" s="205">
        <f t="shared" si="16"/>
        <v>0</v>
      </c>
      <c r="AY72" s="206">
        <f>COUNTIF(AY$5:AY$65,219)</f>
        <v>0</v>
      </c>
      <c r="AZ72" s="203">
        <f t="shared" si="16"/>
        <v>0</v>
      </c>
      <c r="BA72" s="203">
        <f t="shared" si="16"/>
        <v>0</v>
      </c>
      <c r="BB72" s="203">
        <f t="shared" si="16"/>
        <v>1</v>
      </c>
      <c r="BC72" s="203">
        <f t="shared" si="16"/>
        <v>1</v>
      </c>
      <c r="BD72" s="203">
        <f t="shared" si="16"/>
        <v>0</v>
      </c>
      <c r="BE72" s="203">
        <f t="shared" si="16"/>
        <v>1</v>
      </c>
      <c r="BF72" s="203">
        <f t="shared" si="16"/>
        <v>1</v>
      </c>
      <c r="BG72" s="203">
        <f t="shared" si="16"/>
        <v>0</v>
      </c>
      <c r="BH72" s="203">
        <f t="shared" si="16"/>
        <v>0</v>
      </c>
      <c r="BI72" s="205"/>
      <c r="BJ72" s="207">
        <f t="shared" si="16"/>
        <v>0</v>
      </c>
      <c r="BK72" s="206">
        <f t="shared" si="16"/>
        <v>1</v>
      </c>
      <c r="BL72" s="203">
        <f t="shared" si="16"/>
        <v>0</v>
      </c>
      <c r="BM72" s="203">
        <f t="shared" si="16"/>
        <v>0</v>
      </c>
      <c r="BN72" s="203">
        <f t="shared" si="16"/>
        <v>0</v>
      </c>
      <c r="BO72" s="203">
        <f t="shared" si="16"/>
        <v>0</v>
      </c>
      <c r="BP72" s="203">
        <f t="shared" si="16"/>
        <v>0</v>
      </c>
      <c r="BQ72" s="203">
        <f t="shared" si="16"/>
        <v>0</v>
      </c>
    </row>
    <row r="73" spans="1:70" ht="18.75">
      <c r="B73" s="209">
        <v>301</v>
      </c>
      <c r="C73" s="206">
        <f>COUNTIF(C$4:C$65,301)</f>
        <v>1</v>
      </c>
      <c r="D73" s="203">
        <f t="shared" ref="D73:BQ73" si="17">COUNTIF(D$4:D$65,301)</f>
        <v>1</v>
      </c>
      <c r="E73" s="203">
        <f t="shared" si="17"/>
        <v>1</v>
      </c>
      <c r="F73" s="203">
        <f t="shared" si="17"/>
        <v>0</v>
      </c>
      <c r="G73" s="203">
        <f t="shared" si="17"/>
        <v>1</v>
      </c>
      <c r="H73" s="203">
        <f t="shared" si="17"/>
        <v>0</v>
      </c>
      <c r="I73" s="203">
        <f t="shared" si="17"/>
        <v>0</v>
      </c>
      <c r="J73" s="203">
        <f t="shared" si="17"/>
        <v>0</v>
      </c>
      <c r="K73" s="203">
        <f t="shared" si="17"/>
        <v>0</v>
      </c>
      <c r="L73" s="203">
        <f t="shared" si="17"/>
        <v>0</v>
      </c>
      <c r="M73" s="205"/>
      <c r="N73" s="207">
        <f t="shared" si="17"/>
        <v>0</v>
      </c>
      <c r="O73" s="208">
        <f t="shared" si="17"/>
        <v>1</v>
      </c>
      <c r="P73" s="203">
        <f t="shared" si="17"/>
        <v>0</v>
      </c>
      <c r="Q73" s="203">
        <f t="shared" si="17"/>
        <v>0</v>
      </c>
      <c r="R73" s="203">
        <f t="shared" si="17"/>
        <v>0</v>
      </c>
      <c r="S73" s="203">
        <f t="shared" si="17"/>
        <v>1</v>
      </c>
      <c r="T73" s="203">
        <f t="shared" si="17"/>
        <v>0</v>
      </c>
      <c r="U73" s="203">
        <f t="shared" si="17"/>
        <v>1</v>
      </c>
      <c r="V73" s="203">
        <f t="shared" si="17"/>
        <v>0</v>
      </c>
      <c r="W73" s="203">
        <f t="shared" si="17"/>
        <v>0</v>
      </c>
      <c r="X73" s="203">
        <f t="shared" si="17"/>
        <v>0</v>
      </c>
      <c r="Y73" s="205"/>
      <c r="Z73" s="205">
        <f t="shared" si="17"/>
        <v>0</v>
      </c>
      <c r="AA73" s="206">
        <f t="shared" si="17"/>
        <v>1</v>
      </c>
      <c r="AB73" s="203">
        <f t="shared" si="17"/>
        <v>1</v>
      </c>
      <c r="AC73" s="203">
        <f t="shared" si="17"/>
        <v>1</v>
      </c>
      <c r="AD73" s="203">
        <f t="shared" si="17"/>
        <v>1</v>
      </c>
      <c r="AE73" s="203">
        <f t="shared" si="17"/>
        <v>1</v>
      </c>
      <c r="AF73" s="203">
        <f t="shared" si="17"/>
        <v>1</v>
      </c>
      <c r="AG73" s="203">
        <f t="shared" si="17"/>
        <v>1</v>
      </c>
      <c r="AH73" s="203">
        <f t="shared" si="17"/>
        <v>0</v>
      </c>
      <c r="AI73" s="203">
        <f t="shared" si="17"/>
        <v>0</v>
      </c>
      <c r="AJ73" s="203">
        <f t="shared" si="17"/>
        <v>0</v>
      </c>
      <c r="AK73" s="205"/>
      <c r="AL73" s="207">
        <f t="shared" si="17"/>
        <v>0</v>
      </c>
      <c r="AM73" s="208">
        <f>COUNTIF(AM$4:AM$65,301)</f>
        <v>1</v>
      </c>
      <c r="AN73" s="203">
        <f t="shared" si="17"/>
        <v>0</v>
      </c>
      <c r="AO73" s="203">
        <f t="shared" si="17"/>
        <v>1</v>
      </c>
      <c r="AP73" s="203">
        <f t="shared" si="17"/>
        <v>0</v>
      </c>
      <c r="AQ73" s="203">
        <f t="shared" si="17"/>
        <v>0</v>
      </c>
      <c r="AR73" s="203">
        <f t="shared" si="17"/>
        <v>1</v>
      </c>
      <c r="AS73" s="203">
        <f t="shared" si="17"/>
        <v>1</v>
      </c>
      <c r="AT73" s="203">
        <f t="shared" si="17"/>
        <v>0</v>
      </c>
      <c r="AU73" s="203">
        <f t="shared" si="17"/>
        <v>0</v>
      </c>
      <c r="AV73" s="203">
        <f t="shared" si="17"/>
        <v>0</v>
      </c>
      <c r="AW73" s="205"/>
      <c r="AX73" s="205">
        <f t="shared" si="17"/>
        <v>0</v>
      </c>
      <c r="AY73" s="206">
        <f>COUNTIF(AY$5:AY$65,301)</f>
        <v>1</v>
      </c>
      <c r="AZ73" s="203">
        <f t="shared" si="17"/>
        <v>0</v>
      </c>
      <c r="BA73" s="203">
        <f t="shared" si="17"/>
        <v>1</v>
      </c>
      <c r="BB73" s="203">
        <f t="shared" si="17"/>
        <v>0</v>
      </c>
      <c r="BC73" s="203">
        <f t="shared" si="17"/>
        <v>1</v>
      </c>
      <c r="BD73" s="203">
        <f t="shared" si="17"/>
        <v>1</v>
      </c>
      <c r="BE73" s="203">
        <f t="shared" si="17"/>
        <v>1</v>
      </c>
      <c r="BF73" s="203">
        <f t="shared" si="17"/>
        <v>0</v>
      </c>
      <c r="BG73" s="203">
        <f t="shared" si="17"/>
        <v>0</v>
      </c>
      <c r="BH73" s="203">
        <f t="shared" si="17"/>
        <v>0</v>
      </c>
      <c r="BI73" s="205"/>
      <c r="BJ73" s="207">
        <f t="shared" si="17"/>
        <v>0</v>
      </c>
      <c r="BK73" s="206">
        <f t="shared" si="17"/>
        <v>0</v>
      </c>
      <c r="BL73" s="203">
        <f t="shared" si="17"/>
        <v>0</v>
      </c>
      <c r="BM73" s="203">
        <f t="shared" si="17"/>
        <v>0</v>
      </c>
      <c r="BN73" s="203">
        <f t="shared" si="17"/>
        <v>0</v>
      </c>
      <c r="BO73" s="203">
        <f t="shared" si="17"/>
        <v>0</v>
      </c>
      <c r="BP73" s="203">
        <f t="shared" si="17"/>
        <v>0</v>
      </c>
      <c r="BQ73" s="203">
        <f t="shared" si="17"/>
        <v>0</v>
      </c>
    </row>
    <row r="74" spans="1:70" ht="18.75">
      <c r="B74" s="209">
        <v>307</v>
      </c>
      <c r="C74" s="206">
        <f>COUNTIF(C$4:C$65,307)</f>
        <v>0</v>
      </c>
      <c r="D74" s="203">
        <f t="shared" ref="D74:BQ74" si="18">COUNTIF(D$4:D$65,307)</f>
        <v>0</v>
      </c>
      <c r="E74" s="203">
        <f t="shared" si="18"/>
        <v>1</v>
      </c>
      <c r="F74" s="203">
        <f t="shared" si="18"/>
        <v>1</v>
      </c>
      <c r="G74" s="203">
        <f t="shared" si="18"/>
        <v>1</v>
      </c>
      <c r="H74" s="203">
        <f t="shared" si="18"/>
        <v>0</v>
      </c>
      <c r="I74" s="203">
        <f t="shared" si="18"/>
        <v>0</v>
      </c>
      <c r="J74" s="203">
        <f t="shared" si="18"/>
        <v>0</v>
      </c>
      <c r="K74" s="203">
        <f t="shared" si="18"/>
        <v>0</v>
      </c>
      <c r="L74" s="203">
        <f t="shared" si="18"/>
        <v>0</v>
      </c>
      <c r="M74" s="205"/>
      <c r="N74" s="207">
        <f t="shared" si="18"/>
        <v>0</v>
      </c>
      <c r="O74" s="208">
        <f t="shared" si="18"/>
        <v>0</v>
      </c>
      <c r="P74" s="203">
        <f t="shared" si="18"/>
        <v>1</v>
      </c>
      <c r="Q74" s="203">
        <f t="shared" si="18"/>
        <v>0</v>
      </c>
      <c r="R74" s="203">
        <f t="shared" si="18"/>
        <v>0</v>
      </c>
      <c r="S74" s="203">
        <f t="shared" si="18"/>
        <v>0</v>
      </c>
      <c r="T74" s="203">
        <f t="shared" si="18"/>
        <v>1</v>
      </c>
      <c r="U74" s="203">
        <f t="shared" si="18"/>
        <v>0</v>
      </c>
      <c r="V74" s="203">
        <f t="shared" si="18"/>
        <v>0</v>
      </c>
      <c r="W74" s="203">
        <f t="shared" si="18"/>
        <v>0</v>
      </c>
      <c r="X74" s="203">
        <f t="shared" si="18"/>
        <v>0</v>
      </c>
      <c r="Y74" s="205"/>
      <c r="Z74" s="205">
        <f t="shared" si="18"/>
        <v>0</v>
      </c>
      <c r="AA74" s="206">
        <f t="shared" si="18"/>
        <v>1</v>
      </c>
      <c r="AB74" s="203">
        <f t="shared" si="18"/>
        <v>1</v>
      </c>
      <c r="AC74" s="203">
        <f t="shared" si="18"/>
        <v>1</v>
      </c>
      <c r="AD74" s="203">
        <f t="shared" si="18"/>
        <v>1</v>
      </c>
      <c r="AE74" s="203">
        <f t="shared" si="18"/>
        <v>1</v>
      </c>
      <c r="AF74" s="203">
        <f t="shared" si="18"/>
        <v>1</v>
      </c>
      <c r="AG74" s="203">
        <f t="shared" si="18"/>
        <v>0</v>
      </c>
      <c r="AH74" s="203">
        <f t="shared" si="18"/>
        <v>0</v>
      </c>
      <c r="AI74" s="203">
        <f t="shared" si="18"/>
        <v>0</v>
      </c>
      <c r="AJ74" s="203">
        <f t="shared" si="18"/>
        <v>0</v>
      </c>
      <c r="AK74" s="205"/>
      <c r="AL74" s="207">
        <f t="shared" si="18"/>
        <v>0</v>
      </c>
      <c r="AM74" s="208">
        <f>COUNTIF(AM$4:AM$65,307)</f>
        <v>0</v>
      </c>
      <c r="AN74" s="203">
        <f t="shared" si="18"/>
        <v>1</v>
      </c>
      <c r="AO74" s="203">
        <f t="shared" si="18"/>
        <v>0</v>
      </c>
      <c r="AP74" s="203">
        <f t="shared" si="18"/>
        <v>0</v>
      </c>
      <c r="AQ74" s="203">
        <f t="shared" si="18"/>
        <v>1</v>
      </c>
      <c r="AR74" s="203">
        <f t="shared" si="18"/>
        <v>1</v>
      </c>
      <c r="AS74" s="203">
        <f t="shared" si="18"/>
        <v>0</v>
      </c>
      <c r="AT74" s="203">
        <f t="shared" si="18"/>
        <v>0</v>
      </c>
      <c r="AU74" s="203">
        <f t="shared" si="18"/>
        <v>0</v>
      </c>
      <c r="AV74" s="203">
        <f t="shared" si="18"/>
        <v>0</v>
      </c>
      <c r="AW74" s="205"/>
      <c r="AX74" s="205">
        <f t="shared" si="18"/>
        <v>0</v>
      </c>
      <c r="AY74" s="206">
        <f>COUNTIF(AY$5:AY$65,307)</f>
        <v>0</v>
      </c>
      <c r="AZ74" s="203">
        <f t="shared" si="18"/>
        <v>1</v>
      </c>
      <c r="BA74" s="203">
        <f t="shared" si="18"/>
        <v>1</v>
      </c>
      <c r="BB74" s="203">
        <f t="shared" si="18"/>
        <v>1</v>
      </c>
      <c r="BC74" s="203">
        <f t="shared" si="18"/>
        <v>1</v>
      </c>
      <c r="BD74" s="203">
        <f t="shared" si="18"/>
        <v>1</v>
      </c>
      <c r="BE74" s="203">
        <f t="shared" si="18"/>
        <v>0</v>
      </c>
      <c r="BF74" s="203">
        <f t="shared" si="18"/>
        <v>0</v>
      </c>
      <c r="BG74" s="203">
        <f t="shared" si="18"/>
        <v>0</v>
      </c>
      <c r="BH74" s="203">
        <f t="shared" si="18"/>
        <v>0</v>
      </c>
      <c r="BI74" s="205"/>
      <c r="BJ74" s="207">
        <f t="shared" si="18"/>
        <v>0</v>
      </c>
      <c r="BK74" s="206">
        <f t="shared" si="18"/>
        <v>0</v>
      </c>
      <c r="BL74" s="203">
        <f t="shared" si="18"/>
        <v>0</v>
      </c>
      <c r="BM74" s="203">
        <f t="shared" si="18"/>
        <v>0</v>
      </c>
      <c r="BN74" s="203">
        <f t="shared" si="18"/>
        <v>0</v>
      </c>
      <c r="BO74" s="203">
        <f t="shared" si="18"/>
        <v>0</v>
      </c>
      <c r="BP74" s="203">
        <f t="shared" si="18"/>
        <v>0</v>
      </c>
      <c r="BQ74" s="203">
        <f t="shared" si="18"/>
        <v>0</v>
      </c>
    </row>
    <row r="75" spans="1:70" ht="18.75">
      <c r="B75" s="209">
        <v>309</v>
      </c>
      <c r="C75" s="206">
        <f>COUNTIF(C$4:C$65,309)</f>
        <v>1</v>
      </c>
      <c r="D75" s="203">
        <f t="shared" ref="D75:BQ75" si="19">COUNTIF(D$4:D$65,309)</f>
        <v>1</v>
      </c>
      <c r="E75" s="203">
        <f t="shared" si="19"/>
        <v>0</v>
      </c>
      <c r="F75" s="203">
        <f t="shared" si="19"/>
        <v>1</v>
      </c>
      <c r="G75" s="203">
        <f t="shared" si="19"/>
        <v>1</v>
      </c>
      <c r="H75" s="203">
        <f t="shared" si="19"/>
        <v>0</v>
      </c>
      <c r="I75" s="203">
        <f t="shared" si="19"/>
        <v>1</v>
      </c>
      <c r="J75" s="203">
        <f t="shared" si="19"/>
        <v>1</v>
      </c>
      <c r="K75" s="203">
        <f t="shared" si="19"/>
        <v>1</v>
      </c>
      <c r="L75" s="203">
        <f t="shared" si="19"/>
        <v>1</v>
      </c>
      <c r="M75" s="205"/>
      <c r="N75" s="207">
        <f t="shared" si="19"/>
        <v>1</v>
      </c>
      <c r="O75" s="208">
        <f t="shared" si="19"/>
        <v>1</v>
      </c>
      <c r="P75" s="203">
        <f t="shared" si="19"/>
        <v>1</v>
      </c>
      <c r="Q75" s="203">
        <f t="shared" si="19"/>
        <v>1</v>
      </c>
      <c r="R75" s="203">
        <f t="shared" si="19"/>
        <v>1</v>
      </c>
      <c r="S75" s="203">
        <f t="shared" si="19"/>
        <v>1</v>
      </c>
      <c r="T75" s="203">
        <f t="shared" si="19"/>
        <v>1</v>
      </c>
      <c r="U75" s="203">
        <f t="shared" si="19"/>
        <v>1</v>
      </c>
      <c r="V75" s="203">
        <f t="shared" si="19"/>
        <v>1</v>
      </c>
      <c r="W75" s="203">
        <f t="shared" si="19"/>
        <v>1</v>
      </c>
      <c r="X75" s="203">
        <f t="shared" si="19"/>
        <v>1</v>
      </c>
      <c r="Y75" s="205"/>
      <c r="Z75" s="205">
        <f t="shared" si="19"/>
        <v>1</v>
      </c>
      <c r="AA75" s="206">
        <f t="shared" si="19"/>
        <v>1</v>
      </c>
      <c r="AB75" s="203">
        <f t="shared" si="19"/>
        <v>0</v>
      </c>
      <c r="AC75" s="203">
        <f t="shared" si="19"/>
        <v>1</v>
      </c>
      <c r="AD75" s="203">
        <f t="shared" si="19"/>
        <v>0</v>
      </c>
      <c r="AE75" s="203">
        <f t="shared" si="19"/>
        <v>1</v>
      </c>
      <c r="AF75" s="203">
        <f t="shared" si="19"/>
        <v>1</v>
      </c>
      <c r="AG75" s="203">
        <f t="shared" si="19"/>
        <v>1</v>
      </c>
      <c r="AH75" s="203">
        <f t="shared" si="19"/>
        <v>1</v>
      </c>
      <c r="AI75" s="203">
        <f t="shared" si="19"/>
        <v>0</v>
      </c>
      <c r="AJ75" s="203">
        <f t="shared" si="19"/>
        <v>0</v>
      </c>
      <c r="AK75" s="205"/>
      <c r="AL75" s="207">
        <f t="shared" si="19"/>
        <v>1</v>
      </c>
      <c r="AM75" s="208">
        <f>COUNTIF(AM$4:AM$65,309)</f>
        <v>1</v>
      </c>
      <c r="AN75" s="203">
        <f t="shared" si="19"/>
        <v>1</v>
      </c>
      <c r="AO75" s="203">
        <f t="shared" si="19"/>
        <v>1</v>
      </c>
      <c r="AP75" s="203">
        <f t="shared" si="19"/>
        <v>1</v>
      </c>
      <c r="AQ75" s="203">
        <f t="shared" si="19"/>
        <v>1</v>
      </c>
      <c r="AR75" s="203">
        <f t="shared" si="19"/>
        <v>0</v>
      </c>
      <c r="AS75" s="203">
        <f t="shared" si="19"/>
        <v>1</v>
      </c>
      <c r="AT75" s="203">
        <f t="shared" si="19"/>
        <v>1</v>
      </c>
      <c r="AU75" s="203">
        <f t="shared" si="19"/>
        <v>0</v>
      </c>
      <c r="AV75" s="203">
        <f t="shared" si="19"/>
        <v>1</v>
      </c>
      <c r="AW75" s="205"/>
      <c r="AX75" s="205">
        <f t="shared" si="19"/>
        <v>1</v>
      </c>
      <c r="AY75" s="206">
        <f>COUNTIF(AY$5:AY$65,309)</f>
        <v>1</v>
      </c>
      <c r="AZ75" s="203">
        <f t="shared" si="19"/>
        <v>0</v>
      </c>
      <c r="BA75" s="203">
        <f t="shared" si="19"/>
        <v>1</v>
      </c>
      <c r="BB75" s="203">
        <f t="shared" si="19"/>
        <v>1</v>
      </c>
      <c r="BC75" s="203">
        <f t="shared" si="19"/>
        <v>1</v>
      </c>
      <c r="BD75" s="203">
        <f t="shared" si="19"/>
        <v>1</v>
      </c>
      <c r="BE75" s="203">
        <f t="shared" si="19"/>
        <v>1</v>
      </c>
      <c r="BF75" s="203">
        <f t="shared" si="19"/>
        <v>1</v>
      </c>
      <c r="BG75" s="203">
        <f t="shared" si="19"/>
        <v>1</v>
      </c>
      <c r="BH75" s="203">
        <f t="shared" si="19"/>
        <v>1</v>
      </c>
      <c r="BI75" s="205"/>
      <c r="BJ75" s="207">
        <f t="shared" si="19"/>
        <v>1</v>
      </c>
      <c r="BK75" s="206">
        <f t="shared" si="19"/>
        <v>0</v>
      </c>
      <c r="BL75" s="203">
        <f t="shared" si="19"/>
        <v>0</v>
      </c>
      <c r="BM75" s="203">
        <f t="shared" si="19"/>
        <v>0</v>
      </c>
      <c r="BN75" s="203">
        <f t="shared" si="19"/>
        <v>0</v>
      </c>
      <c r="BO75" s="203">
        <f t="shared" si="19"/>
        <v>0</v>
      </c>
      <c r="BP75" s="203">
        <f t="shared" si="19"/>
        <v>0</v>
      </c>
      <c r="BQ75" s="203">
        <f t="shared" si="19"/>
        <v>0</v>
      </c>
    </row>
    <row r="76" spans="1:70" ht="18.75">
      <c r="B76" s="209">
        <v>402</v>
      </c>
      <c r="C76" s="206">
        <f>COUNTIF(C$4:C$65,402)</f>
        <v>1</v>
      </c>
      <c r="D76" s="203">
        <f t="shared" ref="D76:BQ76" si="20">COUNTIF(D$4:D$65,402)</f>
        <v>0</v>
      </c>
      <c r="E76" s="203">
        <f t="shared" si="20"/>
        <v>1</v>
      </c>
      <c r="F76" s="203">
        <f t="shared" si="20"/>
        <v>1</v>
      </c>
      <c r="G76" s="203">
        <f t="shared" si="20"/>
        <v>1</v>
      </c>
      <c r="H76" s="203">
        <f t="shared" si="20"/>
        <v>0</v>
      </c>
      <c r="I76" s="203">
        <f t="shared" si="20"/>
        <v>0</v>
      </c>
      <c r="J76" s="203">
        <f t="shared" si="20"/>
        <v>1</v>
      </c>
      <c r="K76" s="203">
        <f t="shared" si="20"/>
        <v>1</v>
      </c>
      <c r="L76" s="203">
        <f t="shared" si="20"/>
        <v>1</v>
      </c>
      <c r="M76" s="205"/>
      <c r="N76" s="207">
        <f t="shared" si="20"/>
        <v>1</v>
      </c>
      <c r="O76" s="208">
        <f t="shared" si="20"/>
        <v>1</v>
      </c>
      <c r="P76" s="203">
        <f t="shared" si="20"/>
        <v>1</v>
      </c>
      <c r="Q76" s="203">
        <f t="shared" si="20"/>
        <v>1</v>
      </c>
      <c r="R76" s="203">
        <f t="shared" si="20"/>
        <v>1</v>
      </c>
      <c r="S76" s="203">
        <f t="shared" si="20"/>
        <v>1</v>
      </c>
      <c r="T76" s="203">
        <f t="shared" si="20"/>
        <v>1</v>
      </c>
      <c r="U76" s="203">
        <f t="shared" si="20"/>
        <v>1</v>
      </c>
      <c r="V76" s="203">
        <f t="shared" si="20"/>
        <v>0</v>
      </c>
      <c r="W76" s="203">
        <f t="shared" si="20"/>
        <v>1</v>
      </c>
      <c r="X76" s="203">
        <f t="shared" si="20"/>
        <v>1</v>
      </c>
      <c r="Y76" s="205"/>
      <c r="Z76" s="205">
        <f t="shared" si="20"/>
        <v>0</v>
      </c>
      <c r="AA76" s="206">
        <f t="shared" si="20"/>
        <v>0</v>
      </c>
      <c r="AB76" s="203">
        <f t="shared" si="20"/>
        <v>0</v>
      </c>
      <c r="AC76" s="203">
        <f t="shared" si="20"/>
        <v>1</v>
      </c>
      <c r="AD76" s="203">
        <f t="shared" si="20"/>
        <v>1</v>
      </c>
      <c r="AE76" s="203">
        <f t="shared" si="20"/>
        <v>0</v>
      </c>
      <c r="AF76" s="203">
        <f t="shared" si="20"/>
        <v>1</v>
      </c>
      <c r="AG76" s="203">
        <f t="shared" si="20"/>
        <v>1</v>
      </c>
      <c r="AH76" s="203">
        <f t="shared" si="20"/>
        <v>1</v>
      </c>
      <c r="AI76" s="203">
        <f t="shared" si="20"/>
        <v>1</v>
      </c>
      <c r="AJ76" s="203">
        <f t="shared" si="20"/>
        <v>1</v>
      </c>
      <c r="AK76" s="205"/>
      <c r="AL76" s="207">
        <f t="shared" si="20"/>
        <v>1</v>
      </c>
      <c r="AM76" s="208">
        <f>COUNTIF(AM$4:AM$65,402)</f>
        <v>1</v>
      </c>
      <c r="AN76" s="203">
        <f t="shared" si="20"/>
        <v>1</v>
      </c>
      <c r="AO76" s="203">
        <f t="shared" si="20"/>
        <v>1</v>
      </c>
      <c r="AP76" s="203">
        <f t="shared" si="20"/>
        <v>0</v>
      </c>
      <c r="AQ76" s="203">
        <f t="shared" si="20"/>
        <v>0</v>
      </c>
      <c r="AR76" s="203">
        <f t="shared" si="20"/>
        <v>1</v>
      </c>
      <c r="AS76" s="203">
        <f t="shared" si="20"/>
        <v>0</v>
      </c>
      <c r="AT76" s="203">
        <f t="shared" si="20"/>
        <v>1</v>
      </c>
      <c r="AU76" s="203">
        <f t="shared" si="20"/>
        <v>1</v>
      </c>
      <c r="AV76" s="203">
        <f t="shared" si="20"/>
        <v>1</v>
      </c>
      <c r="AW76" s="205"/>
      <c r="AX76" s="205">
        <f t="shared" si="20"/>
        <v>0</v>
      </c>
      <c r="AY76" s="206">
        <f>COUNTIF(AY$5:AY$65,402)</f>
        <v>0</v>
      </c>
      <c r="AZ76" s="203">
        <f t="shared" si="20"/>
        <v>1</v>
      </c>
      <c r="BA76" s="203">
        <f t="shared" si="20"/>
        <v>1</v>
      </c>
      <c r="BB76" s="203">
        <f t="shared" si="20"/>
        <v>1</v>
      </c>
      <c r="BC76" s="203">
        <f t="shared" si="20"/>
        <v>1</v>
      </c>
      <c r="BD76" s="203">
        <f t="shared" si="20"/>
        <v>1</v>
      </c>
      <c r="BE76" s="203">
        <f t="shared" si="20"/>
        <v>1</v>
      </c>
      <c r="BF76" s="203">
        <f t="shared" si="20"/>
        <v>1</v>
      </c>
      <c r="BG76" s="203">
        <f t="shared" si="20"/>
        <v>1</v>
      </c>
      <c r="BH76" s="203">
        <f t="shared" si="20"/>
        <v>1</v>
      </c>
      <c r="BI76" s="205"/>
      <c r="BJ76" s="207">
        <f t="shared" si="20"/>
        <v>1</v>
      </c>
      <c r="BK76" s="206">
        <f t="shared" si="20"/>
        <v>0</v>
      </c>
      <c r="BL76" s="203">
        <f t="shared" si="20"/>
        <v>0</v>
      </c>
      <c r="BM76" s="203">
        <f t="shared" si="20"/>
        <v>0</v>
      </c>
      <c r="BN76" s="203">
        <f t="shared" si="20"/>
        <v>0</v>
      </c>
      <c r="BO76" s="203">
        <f t="shared" si="20"/>
        <v>0</v>
      </c>
      <c r="BP76" s="203">
        <f t="shared" si="20"/>
        <v>0</v>
      </c>
      <c r="BQ76" s="203">
        <f t="shared" si="20"/>
        <v>0</v>
      </c>
    </row>
    <row r="77" spans="1:70" ht="18.75">
      <c r="B77" s="209">
        <v>405</v>
      </c>
      <c r="C77" s="206">
        <f>COUNTIF(C$4:C$65,405)</f>
        <v>0</v>
      </c>
      <c r="D77" s="203">
        <f t="shared" ref="D77:BQ77" si="21">COUNTIF(D$4:D$65,405)</f>
        <v>1</v>
      </c>
      <c r="E77" s="203">
        <f t="shared" si="21"/>
        <v>1</v>
      </c>
      <c r="F77" s="203">
        <f t="shared" si="21"/>
        <v>0</v>
      </c>
      <c r="G77" s="203">
        <f t="shared" si="21"/>
        <v>0</v>
      </c>
      <c r="H77" s="203">
        <f t="shared" si="21"/>
        <v>0</v>
      </c>
      <c r="I77" s="203">
        <f t="shared" si="21"/>
        <v>0</v>
      </c>
      <c r="J77" s="203">
        <f t="shared" si="21"/>
        <v>0</v>
      </c>
      <c r="K77" s="203">
        <f t="shared" si="21"/>
        <v>0</v>
      </c>
      <c r="L77" s="203">
        <f t="shared" si="21"/>
        <v>0</v>
      </c>
      <c r="M77" s="205"/>
      <c r="N77" s="207">
        <f t="shared" si="21"/>
        <v>0</v>
      </c>
      <c r="O77" s="208">
        <f t="shared" si="21"/>
        <v>0</v>
      </c>
      <c r="P77" s="203">
        <f t="shared" si="21"/>
        <v>1</v>
      </c>
      <c r="Q77" s="203">
        <f t="shared" si="21"/>
        <v>0</v>
      </c>
      <c r="R77" s="203">
        <f t="shared" si="21"/>
        <v>1</v>
      </c>
      <c r="S77" s="203">
        <f t="shared" si="21"/>
        <v>1</v>
      </c>
      <c r="T77" s="203">
        <f t="shared" si="21"/>
        <v>1</v>
      </c>
      <c r="U77" s="203">
        <f t="shared" si="21"/>
        <v>1</v>
      </c>
      <c r="V77" s="203">
        <f t="shared" si="21"/>
        <v>1</v>
      </c>
      <c r="W77" s="203">
        <f t="shared" si="21"/>
        <v>0</v>
      </c>
      <c r="X77" s="203">
        <f t="shared" si="21"/>
        <v>0</v>
      </c>
      <c r="Y77" s="205"/>
      <c r="Z77" s="205">
        <f t="shared" si="21"/>
        <v>0</v>
      </c>
      <c r="AA77" s="206">
        <f t="shared" si="21"/>
        <v>0</v>
      </c>
      <c r="AB77" s="203">
        <f t="shared" si="21"/>
        <v>1</v>
      </c>
      <c r="AC77" s="203">
        <f t="shared" si="21"/>
        <v>0</v>
      </c>
      <c r="AD77" s="203">
        <f t="shared" si="21"/>
        <v>1</v>
      </c>
      <c r="AE77" s="203">
        <f t="shared" si="21"/>
        <v>1</v>
      </c>
      <c r="AF77" s="203">
        <f t="shared" si="21"/>
        <v>1</v>
      </c>
      <c r="AG77" s="203">
        <f t="shared" si="21"/>
        <v>1</v>
      </c>
      <c r="AH77" s="203">
        <f t="shared" si="21"/>
        <v>1</v>
      </c>
      <c r="AI77" s="203">
        <f t="shared" si="21"/>
        <v>0</v>
      </c>
      <c r="AJ77" s="203">
        <f t="shared" si="21"/>
        <v>0</v>
      </c>
      <c r="AK77" s="205"/>
      <c r="AL77" s="207">
        <f t="shared" si="21"/>
        <v>0</v>
      </c>
      <c r="AM77" s="208">
        <f>COUNTIF(AM$4:AM$65,405)</f>
        <v>0</v>
      </c>
      <c r="AN77" s="203">
        <f t="shared" si="21"/>
        <v>1</v>
      </c>
      <c r="AO77" s="203">
        <f t="shared" si="21"/>
        <v>0</v>
      </c>
      <c r="AP77" s="203">
        <f t="shared" si="21"/>
        <v>1</v>
      </c>
      <c r="AQ77" s="203">
        <f t="shared" si="21"/>
        <v>1</v>
      </c>
      <c r="AR77" s="203">
        <f t="shared" si="21"/>
        <v>1</v>
      </c>
      <c r="AS77" s="203">
        <f t="shared" si="21"/>
        <v>1</v>
      </c>
      <c r="AT77" s="203">
        <f t="shared" si="21"/>
        <v>0</v>
      </c>
      <c r="AU77" s="203">
        <f t="shared" si="21"/>
        <v>0</v>
      </c>
      <c r="AV77" s="203">
        <f t="shared" si="21"/>
        <v>0</v>
      </c>
      <c r="AW77" s="205"/>
      <c r="AX77" s="205">
        <f t="shared" si="21"/>
        <v>0</v>
      </c>
      <c r="AY77" s="206">
        <f>COUNTIF(AY$5:AY$65,405)</f>
        <v>0</v>
      </c>
      <c r="AZ77" s="203">
        <f t="shared" si="21"/>
        <v>1</v>
      </c>
      <c r="BA77" s="203">
        <f t="shared" si="21"/>
        <v>1</v>
      </c>
      <c r="BB77" s="203">
        <f t="shared" si="21"/>
        <v>1</v>
      </c>
      <c r="BC77" s="203">
        <f t="shared" si="21"/>
        <v>1</v>
      </c>
      <c r="BD77" s="203">
        <f t="shared" si="21"/>
        <v>0</v>
      </c>
      <c r="BE77" s="203">
        <f t="shared" si="21"/>
        <v>0</v>
      </c>
      <c r="BF77" s="203">
        <f t="shared" si="21"/>
        <v>1</v>
      </c>
      <c r="BG77" s="203">
        <f t="shared" si="21"/>
        <v>0</v>
      </c>
      <c r="BH77" s="203">
        <f t="shared" si="21"/>
        <v>0</v>
      </c>
      <c r="BI77" s="205"/>
      <c r="BJ77" s="207">
        <f t="shared" si="21"/>
        <v>0</v>
      </c>
      <c r="BK77" s="206">
        <f t="shared" si="21"/>
        <v>1</v>
      </c>
      <c r="BL77" s="203">
        <f t="shared" si="21"/>
        <v>0</v>
      </c>
      <c r="BM77" s="203">
        <f t="shared" si="21"/>
        <v>1</v>
      </c>
      <c r="BN77" s="203">
        <f t="shared" si="21"/>
        <v>1</v>
      </c>
      <c r="BO77" s="203">
        <f t="shared" si="21"/>
        <v>1</v>
      </c>
      <c r="BP77" s="203">
        <f t="shared" si="21"/>
        <v>0</v>
      </c>
      <c r="BQ77" s="203">
        <f t="shared" si="21"/>
        <v>0</v>
      </c>
    </row>
    <row r="78" spans="1:70" ht="18.75">
      <c r="B78" s="209">
        <v>406</v>
      </c>
      <c r="C78" s="206">
        <f>COUNTIF(C$4:C$65,406)</f>
        <v>1</v>
      </c>
      <c r="D78" s="203">
        <f t="shared" ref="D78:BQ78" si="22">COUNTIF(D$4:D$65,406)</f>
        <v>1</v>
      </c>
      <c r="E78" s="203">
        <f t="shared" si="22"/>
        <v>0</v>
      </c>
      <c r="F78" s="203">
        <f t="shared" si="22"/>
        <v>1</v>
      </c>
      <c r="G78" s="203">
        <f t="shared" si="22"/>
        <v>1</v>
      </c>
      <c r="H78" s="203">
        <f t="shared" si="22"/>
        <v>0</v>
      </c>
      <c r="I78" s="203">
        <f t="shared" si="22"/>
        <v>1</v>
      </c>
      <c r="J78" s="203">
        <f t="shared" si="22"/>
        <v>0</v>
      </c>
      <c r="K78" s="203">
        <f t="shared" si="22"/>
        <v>1</v>
      </c>
      <c r="L78" s="203">
        <f t="shared" si="22"/>
        <v>1</v>
      </c>
      <c r="M78" s="205"/>
      <c r="N78" s="207">
        <f t="shared" si="22"/>
        <v>1</v>
      </c>
      <c r="O78" s="208">
        <f t="shared" si="22"/>
        <v>1</v>
      </c>
      <c r="P78" s="203">
        <f t="shared" si="22"/>
        <v>1</v>
      </c>
      <c r="Q78" s="203">
        <f t="shared" si="22"/>
        <v>1</v>
      </c>
      <c r="R78" s="203">
        <f t="shared" si="22"/>
        <v>1</v>
      </c>
      <c r="S78" s="203">
        <f t="shared" si="22"/>
        <v>1</v>
      </c>
      <c r="T78" s="203">
        <f t="shared" si="22"/>
        <v>1</v>
      </c>
      <c r="U78" s="203">
        <f t="shared" si="22"/>
        <v>1</v>
      </c>
      <c r="V78" s="203">
        <f t="shared" si="22"/>
        <v>1</v>
      </c>
      <c r="W78" s="203">
        <f t="shared" si="22"/>
        <v>1</v>
      </c>
      <c r="X78" s="203">
        <f t="shared" si="22"/>
        <v>0</v>
      </c>
      <c r="Y78" s="205"/>
      <c r="Z78" s="205">
        <f t="shared" si="22"/>
        <v>1</v>
      </c>
      <c r="AA78" s="206">
        <f t="shared" si="22"/>
        <v>1</v>
      </c>
      <c r="AB78" s="203">
        <f t="shared" si="22"/>
        <v>1</v>
      </c>
      <c r="AC78" s="203">
        <f t="shared" si="22"/>
        <v>0</v>
      </c>
      <c r="AD78" s="203">
        <f t="shared" si="22"/>
        <v>1</v>
      </c>
      <c r="AE78" s="203">
        <f t="shared" si="22"/>
        <v>1</v>
      </c>
      <c r="AF78" s="203">
        <f t="shared" si="22"/>
        <v>1</v>
      </c>
      <c r="AG78" s="203">
        <f t="shared" si="22"/>
        <v>1</v>
      </c>
      <c r="AH78" s="203">
        <f t="shared" si="22"/>
        <v>0</v>
      </c>
      <c r="AI78" s="203">
        <f t="shared" si="22"/>
        <v>1</v>
      </c>
      <c r="AJ78" s="203">
        <f t="shared" si="22"/>
        <v>1</v>
      </c>
      <c r="AK78" s="205"/>
      <c r="AL78" s="207">
        <f t="shared" si="22"/>
        <v>0</v>
      </c>
      <c r="AM78" s="208">
        <f>COUNTIF(AM$4:AM$65,406)</f>
        <v>1</v>
      </c>
      <c r="AN78" s="203">
        <f t="shared" si="22"/>
        <v>1</v>
      </c>
      <c r="AO78" s="203">
        <f t="shared" si="22"/>
        <v>0</v>
      </c>
      <c r="AP78" s="203">
        <f t="shared" si="22"/>
        <v>0</v>
      </c>
      <c r="AQ78" s="203">
        <f t="shared" si="22"/>
        <v>1</v>
      </c>
      <c r="AR78" s="203">
        <f t="shared" si="22"/>
        <v>1</v>
      </c>
      <c r="AS78" s="203">
        <f t="shared" si="22"/>
        <v>1</v>
      </c>
      <c r="AT78" s="203">
        <f t="shared" si="22"/>
        <v>1</v>
      </c>
      <c r="AU78" s="203">
        <f t="shared" si="22"/>
        <v>1</v>
      </c>
      <c r="AV78" s="203">
        <f t="shared" si="22"/>
        <v>0</v>
      </c>
      <c r="AW78" s="205"/>
      <c r="AX78" s="205">
        <f t="shared" si="22"/>
        <v>1</v>
      </c>
      <c r="AY78" s="206">
        <f>COUNTIF(AY$5:AY$65,406)</f>
        <v>1</v>
      </c>
      <c r="AZ78" s="203">
        <f t="shared" si="22"/>
        <v>1</v>
      </c>
      <c r="BA78" s="203">
        <f t="shared" si="22"/>
        <v>0</v>
      </c>
      <c r="BB78" s="203">
        <f t="shared" si="22"/>
        <v>0</v>
      </c>
      <c r="BC78" s="203">
        <f t="shared" si="22"/>
        <v>1</v>
      </c>
      <c r="BD78" s="203">
        <f t="shared" si="22"/>
        <v>1</v>
      </c>
      <c r="BE78" s="203">
        <f t="shared" si="22"/>
        <v>1</v>
      </c>
      <c r="BF78" s="203">
        <f t="shared" si="22"/>
        <v>1</v>
      </c>
      <c r="BG78" s="203">
        <f t="shared" si="22"/>
        <v>1</v>
      </c>
      <c r="BH78" s="203">
        <f t="shared" si="22"/>
        <v>1</v>
      </c>
      <c r="BI78" s="205"/>
      <c r="BJ78" s="207">
        <f t="shared" si="22"/>
        <v>1</v>
      </c>
      <c r="BK78" s="206">
        <f t="shared" si="22"/>
        <v>0</v>
      </c>
      <c r="BL78" s="203">
        <f t="shared" si="22"/>
        <v>0</v>
      </c>
      <c r="BM78" s="203">
        <f t="shared" si="22"/>
        <v>0</v>
      </c>
      <c r="BN78" s="203">
        <f t="shared" si="22"/>
        <v>0</v>
      </c>
      <c r="BO78" s="203">
        <f t="shared" si="22"/>
        <v>0</v>
      </c>
      <c r="BP78" s="203">
        <f t="shared" si="22"/>
        <v>0</v>
      </c>
      <c r="BQ78" s="203">
        <f t="shared" si="22"/>
        <v>0</v>
      </c>
    </row>
    <row r="79" spans="1:70" ht="18.75">
      <c r="B79" s="209">
        <v>407</v>
      </c>
      <c r="C79" s="206">
        <f>COUNTIF(C$4:C$65,407)</f>
        <v>0</v>
      </c>
      <c r="D79" s="203">
        <f t="shared" ref="D79:BQ79" si="23">COUNTIF(D$4:D$65,407)</f>
        <v>1</v>
      </c>
      <c r="E79" s="203">
        <f t="shared" si="23"/>
        <v>1</v>
      </c>
      <c r="F79" s="203">
        <f t="shared" si="23"/>
        <v>1</v>
      </c>
      <c r="G79" s="203">
        <f t="shared" si="23"/>
        <v>1</v>
      </c>
      <c r="H79" s="203">
        <f t="shared" si="23"/>
        <v>0</v>
      </c>
      <c r="I79" s="203">
        <f t="shared" si="23"/>
        <v>1</v>
      </c>
      <c r="J79" s="203">
        <f t="shared" si="23"/>
        <v>1</v>
      </c>
      <c r="K79" s="203">
        <f t="shared" si="23"/>
        <v>1</v>
      </c>
      <c r="L79" s="203">
        <f t="shared" si="23"/>
        <v>1</v>
      </c>
      <c r="M79" s="205"/>
      <c r="N79" s="207">
        <f t="shared" si="23"/>
        <v>0</v>
      </c>
      <c r="O79" s="208">
        <f t="shared" si="23"/>
        <v>1</v>
      </c>
      <c r="P79" s="203">
        <f t="shared" si="23"/>
        <v>1</v>
      </c>
      <c r="Q79" s="203">
        <f t="shared" si="23"/>
        <v>1</v>
      </c>
      <c r="R79" s="203">
        <f t="shared" si="23"/>
        <v>1</v>
      </c>
      <c r="S79" s="203">
        <f t="shared" si="23"/>
        <v>1</v>
      </c>
      <c r="T79" s="203">
        <f t="shared" si="23"/>
        <v>1</v>
      </c>
      <c r="U79" s="203">
        <f t="shared" si="23"/>
        <v>1</v>
      </c>
      <c r="V79" s="203">
        <f t="shared" si="23"/>
        <v>0</v>
      </c>
      <c r="W79" s="203">
        <f t="shared" si="23"/>
        <v>1</v>
      </c>
      <c r="X79" s="203">
        <f t="shared" si="23"/>
        <v>1</v>
      </c>
      <c r="Y79" s="205"/>
      <c r="Z79" s="205">
        <f t="shared" si="23"/>
        <v>1</v>
      </c>
      <c r="AA79" s="206">
        <f t="shared" si="23"/>
        <v>0</v>
      </c>
      <c r="AB79" s="203">
        <f t="shared" si="23"/>
        <v>1</v>
      </c>
      <c r="AC79" s="203">
        <f t="shared" si="23"/>
        <v>0</v>
      </c>
      <c r="AD79" s="203">
        <f t="shared" si="23"/>
        <v>1</v>
      </c>
      <c r="AE79" s="203">
        <f t="shared" si="23"/>
        <v>1</v>
      </c>
      <c r="AF79" s="203">
        <f t="shared" si="23"/>
        <v>0</v>
      </c>
      <c r="AG79" s="203">
        <f t="shared" si="23"/>
        <v>0</v>
      </c>
      <c r="AH79" s="203">
        <f t="shared" si="23"/>
        <v>0</v>
      </c>
      <c r="AI79" s="203">
        <f t="shared" si="23"/>
        <v>1</v>
      </c>
      <c r="AJ79" s="203">
        <f t="shared" si="23"/>
        <v>1</v>
      </c>
      <c r="AK79" s="205"/>
      <c r="AL79" s="207">
        <f t="shared" si="23"/>
        <v>0</v>
      </c>
      <c r="AM79" s="208">
        <f>COUNTIF(AM$4:AM$65,407)</f>
        <v>1</v>
      </c>
      <c r="AN79" s="203">
        <f t="shared" si="23"/>
        <v>0</v>
      </c>
      <c r="AO79" s="203">
        <f t="shared" si="23"/>
        <v>0</v>
      </c>
      <c r="AP79" s="203">
        <f t="shared" si="23"/>
        <v>1</v>
      </c>
      <c r="AQ79" s="203">
        <f t="shared" si="23"/>
        <v>1</v>
      </c>
      <c r="AR79" s="203">
        <f t="shared" si="23"/>
        <v>1</v>
      </c>
      <c r="AS79" s="203">
        <f t="shared" si="23"/>
        <v>1</v>
      </c>
      <c r="AT79" s="203">
        <f t="shared" si="23"/>
        <v>1</v>
      </c>
      <c r="AU79" s="203">
        <f t="shared" si="23"/>
        <v>1</v>
      </c>
      <c r="AV79" s="203">
        <f t="shared" si="23"/>
        <v>1</v>
      </c>
      <c r="AW79" s="205"/>
      <c r="AX79" s="205">
        <f t="shared" si="23"/>
        <v>1</v>
      </c>
      <c r="AY79" s="206">
        <f>COUNTIF(AY$5:AY$65,407)</f>
        <v>1</v>
      </c>
      <c r="AZ79" s="203">
        <f t="shared" si="23"/>
        <v>1</v>
      </c>
      <c r="BA79" s="203">
        <f t="shared" si="23"/>
        <v>1</v>
      </c>
      <c r="BB79" s="203">
        <f t="shared" si="23"/>
        <v>1</v>
      </c>
      <c r="BC79" s="203">
        <f t="shared" si="23"/>
        <v>1</v>
      </c>
      <c r="BD79" s="203">
        <f t="shared" si="23"/>
        <v>0</v>
      </c>
      <c r="BE79" s="203">
        <f t="shared" si="23"/>
        <v>1</v>
      </c>
      <c r="BF79" s="203">
        <f t="shared" si="23"/>
        <v>1</v>
      </c>
      <c r="BG79" s="203">
        <f t="shared" si="23"/>
        <v>1</v>
      </c>
      <c r="BH79" s="203">
        <f t="shared" si="23"/>
        <v>1</v>
      </c>
      <c r="BI79" s="205"/>
      <c r="BJ79" s="207">
        <f t="shared" si="23"/>
        <v>1</v>
      </c>
      <c r="BK79" s="206">
        <f t="shared" si="23"/>
        <v>0</v>
      </c>
      <c r="BL79" s="203">
        <f t="shared" si="23"/>
        <v>0</v>
      </c>
      <c r="BM79" s="203">
        <f t="shared" si="23"/>
        <v>0</v>
      </c>
      <c r="BN79" s="203">
        <f t="shared" si="23"/>
        <v>0</v>
      </c>
      <c r="BO79" s="203">
        <f t="shared" si="23"/>
        <v>0</v>
      </c>
      <c r="BP79" s="203">
        <f t="shared" si="23"/>
        <v>0</v>
      </c>
      <c r="BQ79" s="203">
        <f t="shared" si="23"/>
        <v>0</v>
      </c>
    </row>
    <row r="80" spans="1:70" ht="18.75">
      <c r="B80" s="209">
        <v>409</v>
      </c>
      <c r="C80" s="206">
        <f>COUNTIF(C$4:C$65,409)</f>
        <v>0</v>
      </c>
      <c r="D80" s="203">
        <f t="shared" ref="D80:BQ80" si="24">COUNTIF(D$4:D$65,409)</f>
        <v>1</v>
      </c>
      <c r="E80" s="203">
        <f t="shared" si="24"/>
        <v>1</v>
      </c>
      <c r="F80" s="203">
        <f t="shared" si="24"/>
        <v>1</v>
      </c>
      <c r="G80" s="203">
        <f t="shared" si="24"/>
        <v>1</v>
      </c>
      <c r="H80" s="203">
        <f t="shared" si="24"/>
        <v>0</v>
      </c>
      <c r="I80" s="203">
        <f t="shared" si="24"/>
        <v>0</v>
      </c>
      <c r="J80" s="203">
        <f t="shared" si="24"/>
        <v>0</v>
      </c>
      <c r="K80" s="203">
        <f t="shared" si="24"/>
        <v>0</v>
      </c>
      <c r="L80" s="203">
        <f t="shared" si="24"/>
        <v>0</v>
      </c>
      <c r="M80" s="205"/>
      <c r="N80" s="207">
        <f t="shared" si="24"/>
        <v>0</v>
      </c>
      <c r="O80" s="208">
        <f t="shared" si="24"/>
        <v>0</v>
      </c>
      <c r="P80" s="203">
        <f t="shared" si="24"/>
        <v>1</v>
      </c>
      <c r="Q80" s="203">
        <f t="shared" si="24"/>
        <v>1</v>
      </c>
      <c r="R80" s="203">
        <f t="shared" si="24"/>
        <v>1</v>
      </c>
      <c r="S80" s="203">
        <f t="shared" si="24"/>
        <v>0</v>
      </c>
      <c r="T80" s="203">
        <f t="shared" si="24"/>
        <v>1</v>
      </c>
      <c r="U80" s="203">
        <f t="shared" si="24"/>
        <v>0</v>
      </c>
      <c r="V80" s="203">
        <f t="shared" si="24"/>
        <v>1</v>
      </c>
      <c r="W80" s="203">
        <f t="shared" si="24"/>
        <v>0</v>
      </c>
      <c r="X80" s="203">
        <f t="shared" si="24"/>
        <v>0</v>
      </c>
      <c r="Y80" s="205"/>
      <c r="Z80" s="205">
        <f t="shared" si="24"/>
        <v>0</v>
      </c>
      <c r="AA80" s="206">
        <f t="shared" si="24"/>
        <v>0</v>
      </c>
      <c r="AB80" s="203">
        <f t="shared" si="24"/>
        <v>0</v>
      </c>
      <c r="AC80" s="203">
        <f t="shared" si="24"/>
        <v>1</v>
      </c>
      <c r="AD80" s="203">
        <f t="shared" si="24"/>
        <v>1</v>
      </c>
      <c r="AE80" s="203">
        <f t="shared" si="24"/>
        <v>1</v>
      </c>
      <c r="AF80" s="203">
        <f t="shared" si="24"/>
        <v>1</v>
      </c>
      <c r="AG80" s="203">
        <f t="shared" si="24"/>
        <v>1</v>
      </c>
      <c r="AH80" s="203">
        <f t="shared" si="24"/>
        <v>0</v>
      </c>
      <c r="AI80" s="203">
        <f t="shared" si="24"/>
        <v>0</v>
      </c>
      <c r="AJ80" s="203">
        <f t="shared" si="24"/>
        <v>0</v>
      </c>
      <c r="AK80" s="205"/>
      <c r="AL80" s="207">
        <f t="shared" si="24"/>
        <v>0</v>
      </c>
      <c r="AM80" s="208">
        <f>COUNTIF(AM$4:AM$65,409)</f>
        <v>0</v>
      </c>
      <c r="AN80" s="203">
        <f t="shared" si="24"/>
        <v>1</v>
      </c>
      <c r="AO80" s="203">
        <f t="shared" si="24"/>
        <v>1</v>
      </c>
      <c r="AP80" s="203">
        <f t="shared" si="24"/>
        <v>0</v>
      </c>
      <c r="AQ80" s="203">
        <f t="shared" si="24"/>
        <v>0</v>
      </c>
      <c r="AR80" s="203">
        <f t="shared" si="24"/>
        <v>0</v>
      </c>
      <c r="AS80" s="203">
        <f t="shared" si="24"/>
        <v>1</v>
      </c>
      <c r="AT80" s="203">
        <f t="shared" si="24"/>
        <v>0</v>
      </c>
      <c r="AU80" s="203">
        <f t="shared" si="24"/>
        <v>0</v>
      </c>
      <c r="AV80" s="203">
        <f t="shared" si="24"/>
        <v>0</v>
      </c>
      <c r="AW80" s="205"/>
      <c r="AX80" s="205">
        <f t="shared" si="24"/>
        <v>0</v>
      </c>
      <c r="AY80" s="206">
        <f>COUNTIF(AY$5:AY$65,409)</f>
        <v>0</v>
      </c>
      <c r="AZ80" s="203">
        <f t="shared" si="24"/>
        <v>0</v>
      </c>
      <c r="BA80" s="203">
        <f t="shared" si="24"/>
        <v>1</v>
      </c>
      <c r="BB80" s="203">
        <f t="shared" si="24"/>
        <v>1</v>
      </c>
      <c r="BC80" s="203">
        <f t="shared" si="24"/>
        <v>1</v>
      </c>
      <c r="BD80" s="203">
        <f t="shared" si="24"/>
        <v>1</v>
      </c>
      <c r="BE80" s="203">
        <f t="shared" si="24"/>
        <v>0</v>
      </c>
      <c r="BF80" s="203">
        <f t="shared" si="24"/>
        <v>0</v>
      </c>
      <c r="BG80" s="203">
        <f t="shared" si="24"/>
        <v>0</v>
      </c>
      <c r="BH80" s="203">
        <f t="shared" si="24"/>
        <v>0</v>
      </c>
      <c r="BI80" s="205"/>
      <c r="BJ80" s="207">
        <f t="shared" si="24"/>
        <v>0</v>
      </c>
      <c r="BK80" s="206">
        <f t="shared" si="24"/>
        <v>1</v>
      </c>
      <c r="BL80" s="203">
        <f t="shared" si="24"/>
        <v>1</v>
      </c>
      <c r="BM80" s="203">
        <f t="shared" si="24"/>
        <v>0</v>
      </c>
      <c r="BN80" s="203">
        <f t="shared" si="24"/>
        <v>1</v>
      </c>
      <c r="BO80" s="203">
        <f t="shared" si="24"/>
        <v>1</v>
      </c>
      <c r="BP80" s="203">
        <f t="shared" si="24"/>
        <v>1</v>
      </c>
      <c r="BQ80" s="203">
        <f t="shared" si="24"/>
        <v>0</v>
      </c>
    </row>
    <row r="81" spans="2:82" ht="20.25" customHeight="1">
      <c r="B81" s="209">
        <v>410</v>
      </c>
      <c r="C81" s="206">
        <f>COUNTIF(C$4:C$65,410)</f>
        <v>0</v>
      </c>
      <c r="D81" s="203">
        <f t="shared" ref="D81:BQ81" si="25">COUNTIF(D$4:D$65,410)</f>
        <v>1</v>
      </c>
      <c r="E81" s="203">
        <f t="shared" si="25"/>
        <v>1</v>
      </c>
      <c r="F81" s="203">
        <f t="shared" si="25"/>
        <v>0</v>
      </c>
      <c r="G81" s="203">
        <f t="shared" si="25"/>
        <v>0</v>
      </c>
      <c r="H81" s="203">
        <f t="shared" si="25"/>
        <v>0</v>
      </c>
      <c r="I81" s="203">
        <f t="shared" si="25"/>
        <v>0</v>
      </c>
      <c r="J81" s="203">
        <f t="shared" si="25"/>
        <v>0</v>
      </c>
      <c r="K81" s="203">
        <f t="shared" si="25"/>
        <v>0</v>
      </c>
      <c r="L81" s="203">
        <f t="shared" si="25"/>
        <v>0</v>
      </c>
      <c r="M81" s="205"/>
      <c r="N81" s="207">
        <f t="shared" si="25"/>
        <v>0</v>
      </c>
      <c r="O81" s="208">
        <f t="shared" si="25"/>
        <v>0</v>
      </c>
      <c r="P81" s="203">
        <f t="shared" si="25"/>
        <v>1</v>
      </c>
      <c r="Q81" s="203">
        <f t="shared" si="25"/>
        <v>1</v>
      </c>
      <c r="R81" s="203">
        <f t="shared" si="25"/>
        <v>0</v>
      </c>
      <c r="S81" s="203">
        <f t="shared" si="25"/>
        <v>1</v>
      </c>
      <c r="T81" s="203">
        <f t="shared" si="25"/>
        <v>1</v>
      </c>
      <c r="U81" s="203">
        <f t="shared" si="25"/>
        <v>1</v>
      </c>
      <c r="V81" s="203">
        <f t="shared" si="25"/>
        <v>1</v>
      </c>
      <c r="W81" s="203">
        <f t="shared" si="25"/>
        <v>0</v>
      </c>
      <c r="X81" s="203">
        <f t="shared" si="25"/>
        <v>0</v>
      </c>
      <c r="Y81" s="205"/>
      <c r="Z81" s="205">
        <f t="shared" si="25"/>
        <v>0</v>
      </c>
      <c r="AA81" s="206">
        <f t="shared" si="25"/>
        <v>0</v>
      </c>
      <c r="AB81" s="203">
        <f t="shared" si="25"/>
        <v>1</v>
      </c>
      <c r="AC81" s="203">
        <f t="shared" si="25"/>
        <v>1</v>
      </c>
      <c r="AD81" s="203">
        <f t="shared" si="25"/>
        <v>1</v>
      </c>
      <c r="AE81" s="203">
        <f t="shared" si="25"/>
        <v>1</v>
      </c>
      <c r="AF81" s="203">
        <f t="shared" si="25"/>
        <v>1</v>
      </c>
      <c r="AG81" s="203">
        <f t="shared" si="25"/>
        <v>1</v>
      </c>
      <c r="AH81" s="203">
        <f t="shared" si="25"/>
        <v>1</v>
      </c>
      <c r="AI81" s="203">
        <f t="shared" si="25"/>
        <v>0</v>
      </c>
      <c r="AJ81" s="203">
        <f t="shared" si="25"/>
        <v>0</v>
      </c>
      <c r="AK81" s="205"/>
      <c r="AL81" s="207">
        <f t="shared" si="25"/>
        <v>0</v>
      </c>
      <c r="AM81" s="208">
        <f>COUNTIF(AM$4:AM$65,410)</f>
        <v>0</v>
      </c>
      <c r="AN81" s="203">
        <f t="shared" si="25"/>
        <v>0</v>
      </c>
      <c r="AO81" s="203">
        <f t="shared" si="25"/>
        <v>0</v>
      </c>
      <c r="AP81" s="203">
        <f t="shared" si="25"/>
        <v>1</v>
      </c>
      <c r="AQ81" s="203">
        <f t="shared" si="25"/>
        <v>0</v>
      </c>
      <c r="AR81" s="203">
        <f t="shared" si="25"/>
        <v>0</v>
      </c>
      <c r="AS81" s="203">
        <f t="shared" si="25"/>
        <v>1</v>
      </c>
      <c r="AT81" s="203">
        <f t="shared" si="25"/>
        <v>0</v>
      </c>
      <c r="AU81" s="203">
        <f t="shared" si="25"/>
        <v>0</v>
      </c>
      <c r="AV81" s="203">
        <f t="shared" si="25"/>
        <v>0</v>
      </c>
      <c r="AW81" s="205"/>
      <c r="AX81" s="205">
        <f t="shared" si="25"/>
        <v>0</v>
      </c>
      <c r="AY81" s="206">
        <f>COUNTIF(AY$5:AY$65,410)</f>
        <v>0</v>
      </c>
      <c r="AZ81" s="203">
        <f t="shared" si="25"/>
        <v>1</v>
      </c>
      <c r="BA81" s="203">
        <f t="shared" si="25"/>
        <v>0</v>
      </c>
      <c r="BB81" s="203">
        <f t="shared" si="25"/>
        <v>1</v>
      </c>
      <c r="BC81" s="203">
        <f t="shared" si="25"/>
        <v>1</v>
      </c>
      <c r="BD81" s="203">
        <f t="shared" si="25"/>
        <v>1</v>
      </c>
      <c r="BE81" s="203">
        <f t="shared" si="25"/>
        <v>1</v>
      </c>
      <c r="BF81" s="203">
        <f t="shared" si="25"/>
        <v>1</v>
      </c>
      <c r="BG81" s="203">
        <f t="shared" si="25"/>
        <v>0</v>
      </c>
      <c r="BH81" s="203">
        <f t="shared" si="25"/>
        <v>0</v>
      </c>
      <c r="BI81" s="205"/>
      <c r="BJ81" s="207">
        <f t="shared" si="25"/>
        <v>0</v>
      </c>
      <c r="BK81" s="206">
        <f t="shared" si="25"/>
        <v>0</v>
      </c>
      <c r="BL81" s="203">
        <f t="shared" si="25"/>
        <v>0</v>
      </c>
      <c r="BM81" s="203">
        <f t="shared" si="25"/>
        <v>1</v>
      </c>
      <c r="BN81" s="203">
        <f t="shared" si="25"/>
        <v>0</v>
      </c>
      <c r="BO81" s="203">
        <f t="shared" si="25"/>
        <v>0</v>
      </c>
      <c r="BP81" s="203">
        <f t="shared" si="25"/>
        <v>0</v>
      </c>
      <c r="BQ81" s="203">
        <f t="shared" si="25"/>
        <v>0</v>
      </c>
    </row>
    <row r="82" spans="2:82" ht="20.25" customHeight="1">
      <c r="B82" s="209">
        <v>411</v>
      </c>
      <c r="C82" s="206">
        <f>COUNTIF(C$4:C$65,411)</f>
        <v>0</v>
      </c>
      <c r="D82" s="203">
        <f t="shared" ref="D82:BQ82" si="26">COUNTIF(D$4:D$65,411)</f>
        <v>0</v>
      </c>
      <c r="E82" s="203">
        <f t="shared" si="26"/>
        <v>1</v>
      </c>
      <c r="F82" s="203">
        <f t="shared" si="26"/>
        <v>1</v>
      </c>
      <c r="G82" s="203">
        <f t="shared" si="26"/>
        <v>1</v>
      </c>
      <c r="H82" s="203">
        <f t="shared" si="26"/>
        <v>0</v>
      </c>
      <c r="I82" s="203">
        <f t="shared" si="26"/>
        <v>0</v>
      </c>
      <c r="J82" s="203">
        <f t="shared" si="26"/>
        <v>0</v>
      </c>
      <c r="K82" s="203">
        <f t="shared" si="26"/>
        <v>0</v>
      </c>
      <c r="L82" s="203">
        <f t="shared" si="26"/>
        <v>0</v>
      </c>
      <c r="M82" s="205"/>
      <c r="N82" s="207">
        <f t="shared" si="26"/>
        <v>0</v>
      </c>
      <c r="O82" s="208">
        <f t="shared" si="26"/>
        <v>0</v>
      </c>
      <c r="P82" s="203">
        <f t="shared" si="26"/>
        <v>0</v>
      </c>
      <c r="Q82" s="203">
        <f t="shared" si="26"/>
        <v>1</v>
      </c>
      <c r="R82" s="203">
        <f t="shared" si="26"/>
        <v>1</v>
      </c>
      <c r="S82" s="203">
        <f t="shared" si="26"/>
        <v>0</v>
      </c>
      <c r="T82" s="203">
        <f t="shared" si="26"/>
        <v>0</v>
      </c>
      <c r="U82" s="203">
        <f t="shared" si="26"/>
        <v>1</v>
      </c>
      <c r="V82" s="203">
        <f t="shared" si="26"/>
        <v>0</v>
      </c>
      <c r="W82" s="203">
        <f t="shared" si="26"/>
        <v>0</v>
      </c>
      <c r="X82" s="203">
        <f t="shared" si="26"/>
        <v>0</v>
      </c>
      <c r="Y82" s="205"/>
      <c r="Z82" s="205">
        <f t="shared" si="26"/>
        <v>0</v>
      </c>
      <c r="AA82" s="206">
        <f t="shared" si="26"/>
        <v>1</v>
      </c>
      <c r="AB82" s="203">
        <f t="shared" si="26"/>
        <v>1</v>
      </c>
      <c r="AC82" s="203">
        <f t="shared" si="26"/>
        <v>1</v>
      </c>
      <c r="AD82" s="203">
        <f t="shared" si="26"/>
        <v>1</v>
      </c>
      <c r="AE82" s="203">
        <f t="shared" si="26"/>
        <v>1</v>
      </c>
      <c r="AF82" s="203">
        <f t="shared" si="26"/>
        <v>1</v>
      </c>
      <c r="AG82" s="203">
        <f t="shared" si="26"/>
        <v>1</v>
      </c>
      <c r="AH82" s="203">
        <f t="shared" si="26"/>
        <v>0</v>
      </c>
      <c r="AI82" s="203">
        <f t="shared" si="26"/>
        <v>0</v>
      </c>
      <c r="AJ82" s="203">
        <f t="shared" si="26"/>
        <v>0</v>
      </c>
      <c r="AK82" s="205"/>
      <c r="AL82" s="207">
        <f t="shared" si="26"/>
        <v>0</v>
      </c>
      <c r="AM82" s="208">
        <f>COUNTIF(AM$4:AM$65,411)</f>
        <v>0</v>
      </c>
      <c r="AN82" s="203">
        <f t="shared" si="26"/>
        <v>1</v>
      </c>
      <c r="AO82" s="203">
        <f t="shared" si="26"/>
        <v>1</v>
      </c>
      <c r="AP82" s="203">
        <f t="shared" si="26"/>
        <v>1</v>
      </c>
      <c r="AQ82" s="203">
        <f t="shared" si="26"/>
        <v>1</v>
      </c>
      <c r="AR82" s="203">
        <f t="shared" si="26"/>
        <v>1</v>
      </c>
      <c r="AS82" s="203">
        <f t="shared" si="26"/>
        <v>1</v>
      </c>
      <c r="AT82" s="203">
        <f t="shared" si="26"/>
        <v>0</v>
      </c>
      <c r="AU82" s="203">
        <f t="shared" si="26"/>
        <v>0</v>
      </c>
      <c r="AV82" s="203">
        <f t="shared" si="26"/>
        <v>0</v>
      </c>
      <c r="AW82" s="205"/>
      <c r="AX82" s="205">
        <f t="shared" si="26"/>
        <v>0</v>
      </c>
      <c r="AY82" s="206">
        <f>COUNTIF(AY$5:AY$65,411)</f>
        <v>1</v>
      </c>
      <c r="AZ82" s="203">
        <f t="shared" si="26"/>
        <v>1</v>
      </c>
      <c r="BA82" s="203">
        <f t="shared" si="26"/>
        <v>1</v>
      </c>
      <c r="BB82" s="203">
        <f t="shared" si="26"/>
        <v>0</v>
      </c>
      <c r="BC82" s="203">
        <f t="shared" si="26"/>
        <v>0</v>
      </c>
      <c r="BD82" s="203">
        <f t="shared" si="26"/>
        <v>1</v>
      </c>
      <c r="BE82" s="203">
        <f t="shared" si="26"/>
        <v>1</v>
      </c>
      <c r="BF82" s="203">
        <f t="shared" si="26"/>
        <v>0</v>
      </c>
      <c r="BG82" s="203">
        <f t="shared" si="26"/>
        <v>0</v>
      </c>
      <c r="BH82" s="203">
        <f t="shared" si="26"/>
        <v>0</v>
      </c>
      <c r="BI82" s="205"/>
      <c r="BJ82" s="207">
        <f t="shared" si="26"/>
        <v>0</v>
      </c>
      <c r="BK82" s="206">
        <f t="shared" si="26"/>
        <v>0</v>
      </c>
      <c r="BL82" s="203">
        <f t="shared" si="26"/>
        <v>0</v>
      </c>
      <c r="BM82" s="203">
        <f t="shared" si="26"/>
        <v>0</v>
      </c>
      <c r="BN82" s="203">
        <f t="shared" si="26"/>
        <v>0</v>
      </c>
      <c r="BO82" s="203">
        <f t="shared" si="26"/>
        <v>0</v>
      </c>
      <c r="BP82" s="203">
        <f t="shared" si="26"/>
        <v>0</v>
      </c>
      <c r="BQ82" s="203">
        <f t="shared" si="26"/>
        <v>0</v>
      </c>
    </row>
    <row r="83" spans="2:82" ht="20.25" customHeight="1">
      <c r="B83" s="209">
        <v>413</v>
      </c>
      <c r="C83" s="206">
        <f>COUNTIF(C$4:C$65,413)</f>
        <v>0</v>
      </c>
      <c r="D83" s="203">
        <f t="shared" ref="D83:BQ83" si="27">COUNTIF(D$4:D$65,413)</f>
        <v>1</v>
      </c>
      <c r="E83" s="203">
        <f t="shared" si="27"/>
        <v>0</v>
      </c>
      <c r="F83" s="203">
        <f t="shared" si="27"/>
        <v>1</v>
      </c>
      <c r="G83" s="203">
        <f t="shared" si="27"/>
        <v>0</v>
      </c>
      <c r="H83" s="203">
        <f t="shared" si="27"/>
        <v>0</v>
      </c>
      <c r="I83" s="203">
        <f t="shared" si="27"/>
        <v>0</v>
      </c>
      <c r="J83" s="203">
        <f t="shared" si="27"/>
        <v>0</v>
      </c>
      <c r="K83" s="203">
        <f t="shared" si="27"/>
        <v>0</v>
      </c>
      <c r="L83" s="203">
        <f t="shared" si="27"/>
        <v>0</v>
      </c>
      <c r="M83" s="205"/>
      <c r="N83" s="207">
        <f t="shared" si="27"/>
        <v>0</v>
      </c>
      <c r="O83" s="208">
        <f t="shared" si="27"/>
        <v>0</v>
      </c>
      <c r="P83" s="203">
        <f t="shared" si="27"/>
        <v>1</v>
      </c>
      <c r="Q83" s="203">
        <f t="shared" si="27"/>
        <v>1</v>
      </c>
      <c r="R83" s="203">
        <f t="shared" si="27"/>
        <v>0</v>
      </c>
      <c r="S83" s="203">
        <f t="shared" si="27"/>
        <v>1</v>
      </c>
      <c r="T83" s="203">
        <f t="shared" si="27"/>
        <v>1</v>
      </c>
      <c r="U83" s="203">
        <f t="shared" si="27"/>
        <v>1</v>
      </c>
      <c r="V83" s="203">
        <f t="shared" si="27"/>
        <v>1</v>
      </c>
      <c r="W83" s="203">
        <f t="shared" si="27"/>
        <v>0</v>
      </c>
      <c r="X83" s="203">
        <f t="shared" si="27"/>
        <v>0</v>
      </c>
      <c r="Y83" s="205"/>
      <c r="Z83" s="205">
        <f t="shared" si="27"/>
        <v>0</v>
      </c>
      <c r="AA83" s="206">
        <f t="shared" si="27"/>
        <v>0</v>
      </c>
      <c r="AB83" s="203">
        <f t="shared" si="27"/>
        <v>1</v>
      </c>
      <c r="AC83" s="203">
        <f t="shared" si="27"/>
        <v>1</v>
      </c>
      <c r="AD83" s="203">
        <f t="shared" si="27"/>
        <v>0</v>
      </c>
      <c r="AE83" s="203">
        <f t="shared" si="27"/>
        <v>1</v>
      </c>
      <c r="AF83" s="203">
        <f t="shared" si="27"/>
        <v>1</v>
      </c>
      <c r="AG83" s="203">
        <f t="shared" si="27"/>
        <v>1</v>
      </c>
      <c r="AH83" s="203">
        <f t="shared" si="27"/>
        <v>0</v>
      </c>
      <c r="AI83" s="203">
        <f t="shared" si="27"/>
        <v>0</v>
      </c>
      <c r="AJ83" s="203">
        <f t="shared" si="27"/>
        <v>0</v>
      </c>
      <c r="AK83" s="205"/>
      <c r="AL83" s="207">
        <f t="shared" si="27"/>
        <v>0</v>
      </c>
      <c r="AM83" s="208">
        <f>COUNTIF(AM$4:AM$65,413)</f>
        <v>0</v>
      </c>
      <c r="AN83" s="203">
        <f t="shared" si="27"/>
        <v>0</v>
      </c>
      <c r="AO83" s="203">
        <f t="shared" si="27"/>
        <v>1</v>
      </c>
      <c r="AP83" s="203">
        <f t="shared" si="27"/>
        <v>1</v>
      </c>
      <c r="AQ83" s="203">
        <f t="shared" si="27"/>
        <v>1</v>
      </c>
      <c r="AR83" s="203">
        <f t="shared" si="27"/>
        <v>1</v>
      </c>
      <c r="AS83" s="203">
        <f t="shared" si="27"/>
        <v>1</v>
      </c>
      <c r="AT83" s="203">
        <f t="shared" si="27"/>
        <v>1</v>
      </c>
      <c r="AU83" s="203">
        <f t="shared" si="27"/>
        <v>0</v>
      </c>
      <c r="AV83" s="203">
        <f t="shared" si="27"/>
        <v>0</v>
      </c>
      <c r="AW83" s="205"/>
      <c r="AX83" s="205">
        <f t="shared" si="27"/>
        <v>0</v>
      </c>
      <c r="AY83" s="206">
        <f>COUNTIF(AY$5:AY$65,413)</f>
        <v>0</v>
      </c>
      <c r="AZ83" s="203">
        <f t="shared" si="27"/>
        <v>2</v>
      </c>
      <c r="BA83" s="203">
        <f t="shared" si="27"/>
        <v>1</v>
      </c>
      <c r="BB83" s="203">
        <f t="shared" si="27"/>
        <v>1</v>
      </c>
      <c r="BC83" s="203">
        <f t="shared" si="27"/>
        <v>0</v>
      </c>
      <c r="BD83" s="203">
        <f t="shared" si="27"/>
        <v>1</v>
      </c>
      <c r="BE83" s="203">
        <f t="shared" si="27"/>
        <v>1</v>
      </c>
      <c r="BF83" s="203">
        <f t="shared" si="27"/>
        <v>0</v>
      </c>
      <c r="BG83" s="203">
        <f t="shared" si="27"/>
        <v>0</v>
      </c>
      <c r="BH83" s="203">
        <f t="shared" si="27"/>
        <v>0</v>
      </c>
      <c r="BI83" s="205"/>
      <c r="BJ83" s="207">
        <f t="shared" si="27"/>
        <v>0</v>
      </c>
      <c r="BK83" s="206">
        <f t="shared" si="27"/>
        <v>0</v>
      </c>
      <c r="BL83" s="203">
        <f t="shared" si="27"/>
        <v>1</v>
      </c>
      <c r="BM83" s="203">
        <f t="shared" si="27"/>
        <v>1</v>
      </c>
      <c r="BN83" s="203">
        <f t="shared" si="27"/>
        <v>1</v>
      </c>
      <c r="BO83" s="203">
        <f t="shared" si="27"/>
        <v>1</v>
      </c>
      <c r="BP83" s="203">
        <f t="shared" si="27"/>
        <v>0</v>
      </c>
      <c r="BQ83" s="203">
        <f t="shared" si="27"/>
        <v>0</v>
      </c>
      <c r="BR83" s="12">
        <f>COUNTIF(BR$4:BR$65,34)</f>
        <v>4</v>
      </c>
    </row>
    <row r="84" spans="2:82" ht="20.25" customHeight="1">
      <c r="B84" s="210">
        <v>1</v>
      </c>
      <c r="C84" s="206">
        <f>COUNTIF(C$4:C$65,1)</f>
        <v>1</v>
      </c>
      <c r="D84" s="203">
        <f t="shared" ref="D84:BQ84" si="28">COUNTIF(D$4:D$65,1)</f>
        <v>1</v>
      </c>
      <c r="E84" s="203">
        <f t="shared" si="28"/>
        <v>1</v>
      </c>
      <c r="F84" s="203">
        <f t="shared" si="28"/>
        <v>1</v>
      </c>
      <c r="G84" s="203">
        <f t="shared" si="28"/>
        <v>1</v>
      </c>
      <c r="H84" s="203">
        <f t="shared" si="28"/>
        <v>0</v>
      </c>
      <c r="I84" s="203">
        <f t="shared" si="28"/>
        <v>1</v>
      </c>
      <c r="J84" s="203">
        <f t="shared" si="28"/>
        <v>1</v>
      </c>
      <c r="K84" s="203">
        <f t="shared" si="28"/>
        <v>1</v>
      </c>
      <c r="L84" s="203">
        <f t="shared" si="28"/>
        <v>1</v>
      </c>
      <c r="M84" s="205"/>
      <c r="N84" s="207">
        <f t="shared" si="28"/>
        <v>1</v>
      </c>
      <c r="O84" s="208">
        <f t="shared" si="28"/>
        <v>1</v>
      </c>
      <c r="P84" s="203">
        <f t="shared" si="28"/>
        <v>0</v>
      </c>
      <c r="Q84" s="203">
        <f t="shared" si="28"/>
        <v>1</v>
      </c>
      <c r="R84" s="203">
        <f t="shared" si="28"/>
        <v>1</v>
      </c>
      <c r="S84" s="203">
        <f t="shared" si="28"/>
        <v>1</v>
      </c>
      <c r="T84" s="203">
        <f t="shared" si="28"/>
        <v>1</v>
      </c>
      <c r="U84" s="203">
        <f t="shared" si="28"/>
        <v>1</v>
      </c>
      <c r="V84" s="203">
        <f t="shared" si="28"/>
        <v>1</v>
      </c>
      <c r="W84" s="203">
        <f t="shared" si="28"/>
        <v>1</v>
      </c>
      <c r="X84" s="203">
        <f t="shared" si="28"/>
        <v>1</v>
      </c>
      <c r="Y84" s="205"/>
      <c r="Z84" s="205">
        <f t="shared" si="28"/>
        <v>1</v>
      </c>
      <c r="AA84" s="206">
        <f t="shared" si="28"/>
        <v>0</v>
      </c>
      <c r="AB84" s="203">
        <f t="shared" si="28"/>
        <v>1</v>
      </c>
      <c r="AC84" s="203">
        <f t="shared" si="28"/>
        <v>1</v>
      </c>
      <c r="AD84" s="203">
        <f t="shared" si="28"/>
        <v>1</v>
      </c>
      <c r="AE84" s="203">
        <f t="shared" si="28"/>
        <v>1</v>
      </c>
      <c r="AF84" s="203">
        <f t="shared" si="28"/>
        <v>1</v>
      </c>
      <c r="AG84" s="203">
        <f t="shared" si="28"/>
        <v>1</v>
      </c>
      <c r="AH84" s="203">
        <f t="shared" si="28"/>
        <v>1</v>
      </c>
      <c r="AI84" s="203">
        <f t="shared" si="28"/>
        <v>1</v>
      </c>
      <c r="AJ84" s="203">
        <f t="shared" si="28"/>
        <v>1</v>
      </c>
      <c r="AK84" s="205"/>
      <c r="AL84" s="207">
        <f t="shared" si="28"/>
        <v>1</v>
      </c>
      <c r="AM84" s="208">
        <f>COUNTIF(AM$4:AM$65,1)</f>
        <v>1</v>
      </c>
      <c r="AN84" s="203">
        <f t="shared" si="28"/>
        <v>1</v>
      </c>
      <c r="AO84" s="203">
        <f t="shared" si="28"/>
        <v>1</v>
      </c>
      <c r="AP84" s="203">
        <f t="shared" si="28"/>
        <v>1</v>
      </c>
      <c r="AQ84" s="203">
        <f t="shared" si="28"/>
        <v>1</v>
      </c>
      <c r="AR84" s="203">
        <f t="shared" si="28"/>
        <v>1</v>
      </c>
      <c r="AS84" s="203">
        <f t="shared" si="28"/>
        <v>1</v>
      </c>
      <c r="AT84" s="203">
        <f t="shared" si="28"/>
        <v>1</v>
      </c>
      <c r="AU84" s="203">
        <f t="shared" si="28"/>
        <v>1</v>
      </c>
      <c r="AV84" s="203">
        <f t="shared" si="28"/>
        <v>1</v>
      </c>
      <c r="AW84" s="205"/>
      <c r="AX84" s="205">
        <f t="shared" si="28"/>
        <v>1</v>
      </c>
      <c r="AY84" s="206">
        <f>COUNTIF(AY$5:AY$65,1)</f>
        <v>1</v>
      </c>
      <c r="AZ84" s="203">
        <f t="shared" si="28"/>
        <v>1</v>
      </c>
      <c r="BA84" s="203">
        <f t="shared" si="28"/>
        <v>1</v>
      </c>
      <c r="BB84" s="203">
        <f t="shared" si="28"/>
        <v>1</v>
      </c>
      <c r="BC84" s="203">
        <f t="shared" si="28"/>
        <v>1</v>
      </c>
      <c r="BD84" s="203">
        <f t="shared" si="28"/>
        <v>1</v>
      </c>
      <c r="BE84" s="203">
        <f t="shared" si="28"/>
        <v>1</v>
      </c>
      <c r="BF84" s="203">
        <f t="shared" si="28"/>
        <v>1</v>
      </c>
      <c r="BG84" s="203">
        <f t="shared" si="28"/>
        <v>0</v>
      </c>
      <c r="BH84" s="203">
        <f t="shared" si="28"/>
        <v>1</v>
      </c>
      <c r="BI84" s="205"/>
      <c r="BJ84" s="207">
        <f t="shared" si="28"/>
        <v>0</v>
      </c>
      <c r="BK84" s="206">
        <f t="shared" si="28"/>
        <v>1</v>
      </c>
      <c r="BL84" s="203">
        <f t="shared" si="28"/>
        <v>1</v>
      </c>
      <c r="BM84" s="203">
        <f t="shared" si="28"/>
        <v>1</v>
      </c>
      <c r="BN84" s="203">
        <f t="shared" si="28"/>
        <v>1</v>
      </c>
      <c r="BO84" s="203">
        <f t="shared" si="28"/>
        <v>0</v>
      </c>
      <c r="BP84" s="203">
        <f t="shared" si="28"/>
        <v>0</v>
      </c>
      <c r="BQ84" s="203">
        <f t="shared" si="28"/>
        <v>0</v>
      </c>
    </row>
    <row r="85" spans="2:82" ht="20.25" customHeight="1">
      <c r="B85" s="210">
        <v>2</v>
      </c>
      <c r="C85" s="206">
        <f>COUNTIF(C$4:C$65,2)</f>
        <v>0</v>
      </c>
      <c r="D85" s="203">
        <f t="shared" ref="D85:BQ85" si="29">COUNTIF(D$4:D$65,2)</f>
        <v>1</v>
      </c>
      <c r="E85" s="203">
        <f t="shared" si="29"/>
        <v>1</v>
      </c>
      <c r="F85" s="203">
        <f t="shared" si="29"/>
        <v>0</v>
      </c>
      <c r="G85" s="203">
        <f t="shared" si="29"/>
        <v>1</v>
      </c>
      <c r="H85" s="203">
        <f t="shared" si="29"/>
        <v>0</v>
      </c>
      <c r="I85" s="203">
        <f t="shared" si="29"/>
        <v>1</v>
      </c>
      <c r="J85" s="203">
        <f t="shared" si="29"/>
        <v>1</v>
      </c>
      <c r="K85" s="203">
        <f t="shared" si="29"/>
        <v>1</v>
      </c>
      <c r="L85" s="203">
        <f t="shared" si="29"/>
        <v>1</v>
      </c>
      <c r="M85" s="205"/>
      <c r="N85" s="207">
        <f t="shared" si="29"/>
        <v>0</v>
      </c>
      <c r="O85" s="208">
        <f t="shared" si="29"/>
        <v>1</v>
      </c>
      <c r="P85" s="203">
        <f t="shared" si="29"/>
        <v>1</v>
      </c>
      <c r="Q85" s="203">
        <f t="shared" si="29"/>
        <v>1</v>
      </c>
      <c r="R85" s="203">
        <f t="shared" si="29"/>
        <v>1</v>
      </c>
      <c r="S85" s="203">
        <f t="shared" si="29"/>
        <v>1</v>
      </c>
      <c r="T85" s="203">
        <f t="shared" si="29"/>
        <v>0</v>
      </c>
      <c r="U85" s="203">
        <f t="shared" si="29"/>
        <v>1</v>
      </c>
      <c r="V85" s="203">
        <f t="shared" si="29"/>
        <v>1</v>
      </c>
      <c r="W85" s="203">
        <f t="shared" si="29"/>
        <v>0</v>
      </c>
      <c r="X85" s="203">
        <f t="shared" si="29"/>
        <v>1</v>
      </c>
      <c r="Y85" s="205"/>
      <c r="Z85" s="205">
        <f t="shared" si="29"/>
        <v>0</v>
      </c>
      <c r="AA85" s="206">
        <f t="shared" si="29"/>
        <v>0</v>
      </c>
      <c r="AB85" s="203">
        <f t="shared" si="29"/>
        <v>0</v>
      </c>
      <c r="AC85" s="203">
        <f t="shared" si="29"/>
        <v>0</v>
      </c>
      <c r="AD85" s="203">
        <f t="shared" si="29"/>
        <v>1</v>
      </c>
      <c r="AE85" s="203">
        <f t="shared" si="29"/>
        <v>1</v>
      </c>
      <c r="AF85" s="203">
        <f t="shared" si="29"/>
        <v>0</v>
      </c>
      <c r="AG85" s="203">
        <f t="shared" si="29"/>
        <v>1</v>
      </c>
      <c r="AH85" s="203">
        <f t="shared" si="29"/>
        <v>0</v>
      </c>
      <c r="AI85" s="203">
        <f t="shared" si="29"/>
        <v>1</v>
      </c>
      <c r="AJ85" s="203">
        <f t="shared" si="29"/>
        <v>1</v>
      </c>
      <c r="AK85" s="205"/>
      <c r="AL85" s="207">
        <f t="shared" si="29"/>
        <v>0</v>
      </c>
      <c r="AM85" s="208">
        <f>COUNTIF(AM$4:AM$65,2)</f>
        <v>0</v>
      </c>
      <c r="AN85" s="203">
        <f t="shared" si="29"/>
        <v>1</v>
      </c>
      <c r="AO85" s="203">
        <f t="shared" si="29"/>
        <v>1</v>
      </c>
      <c r="AP85" s="203">
        <f t="shared" si="29"/>
        <v>1</v>
      </c>
      <c r="AQ85" s="203">
        <f t="shared" si="29"/>
        <v>1</v>
      </c>
      <c r="AR85" s="203">
        <f t="shared" si="29"/>
        <v>0</v>
      </c>
      <c r="AS85" s="203">
        <f t="shared" si="29"/>
        <v>1</v>
      </c>
      <c r="AT85" s="203">
        <f t="shared" si="29"/>
        <v>1</v>
      </c>
      <c r="AU85" s="203">
        <f t="shared" si="29"/>
        <v>1</v>
      </c>
      <c r="AV85" s="203">
        <f t="shared" si="29"/>
        <v>1</v>
      </c>
      <c r="AW85" s="205"/>
      <c r="AX85" s="205">
        <f t="shared" si="29"/>
        <v>0</v>
      </c>
      <c r="AY85" s="206">
        <f>COUNTIF(AY$5:AY$65,2)</f>
        <v>0</v>
      </c>
      <c r="AZ85" s="203">
        <f t="shared" si="29"/>
        <v>1</v>
      </c>
      <c r="BA85" s="203">
        <f t="shared" si="29"/>
        <v>1</v>
      </c>
      <c r="BB85" s="203">
        <f t="shared" si="29"/>
        <v>1</v>
      </c>
      <c r="BC85" s="203">
        <f t="shared" si="29"/>
        <v>1</v>
      </c>
      <c r="BD85" s="203">
        <f t="shared" si="29"/>
        <v>0</v>
      </c>
      <c r="BE85" s="203">
        <f t="shared" si="29"/>
        <v>0</v>
      </c>
      <c r="BF85" s="203">
        <f t="shared" si="29"/>
        <v>0</v>
      </c>
      <c r="BG85" s="203">
        <f t="shared" si="29"/>
        <v>0</v>
      </c>
      <c r="BH85" s="203">
        <f t="shared" si="29"/>
        <v>0</v>
      </c>
      <c r="BI85" s="205"/>
      <c r="BJ85" s="207">
        <f t="shared" si="29"/>
        <v>0</v>
      </c>
      <c r="BK85" s="206">
        <f t="shared" si="29"/>
        <v>0</v>
      </c>
      <c r="BL85" s="203">
        <f t="shared" si="29"/>
        <v>0</v>
      </c>
      <c r="BM85" s="203">
        <f t="shared" si="29"/>
        <v>0</v>
      </c>
      <c r="BN85" s="203">
        <f t="shared" si="29"/>
        <v>0</v>
      </c>
      <c r="BO85" s="203">
        <f t="shared" si="29"/>
        <v>0</v>
      </c>
      <c r="BP85" s="203">
        <f t="shared" si="29"/>
        <v>0</v>
      </c>
      <c r="BQ85" s="203">
        <f t="shared" si="29"/>
        <v>0</v>
      </c>
    </row>
    <row r="86" spans="2:82" ht="20.25" customHeight="1">
      <c r="B86" s="209">
        <v>201</v>
      </c>
      <c r="C86" s="206">
        <f>COUNTIF(C$4:C$65,201)</f>
        <v>0</v>
      </c>
      <c r="D86" s="203">
        <f t="shared" ref="D86:BQ86" si="30">COUNTIF(D$4:D$65,201)</f>
        <v>0</v>
      </c>
      <c r="E86" s="203">
        <f t="shared" si="30"/>
        <v>0</v>
      </c>
      <c r="F86" s="203">
        <f t="shared" si="30"/>
        <v>0</v>
      </c>
      <c r="G86" s="203">
        <f t="shared" si="30"/>
        <v>0</v>
      </c>
      <c r="H86" s="203">
        <f t="shared" si="30"/>
        <v>0</v>
      </c>
      <c r="I86" s="203">
        <f t="shared" si="30"/>
        <v>0</v>
      </c>
      <c r="J86" s="203">
        <f t="shared" si="30"/>
        <v>0</v>
      </c>
      <c r="K86" s="203">
        <f t="shared" si="30"/>
        <v>0</v>
      </c>
      <c r="L86" s="203">
        <f t="shared" si="30"/>
        <v>0</v>
      </c>
      <c r="M86" s="205"/>
      <c r="N86" s="207">
        <f t="shared" si="30"/>
        <v>0</v>
      </c>
      <c r="O86" s="208">
        <f t="shared" si="30"/>
        <v>0</v>
      </c>
      <c r="P86" s="203">
        <f t="shared" si="30"/>
        <v>1</v>
      </c>
      <c r="Q86" s="203">
        <f t="shared" si="30"/>
        <v>1</v>
      </c>
      <c r="R86" s="203">
        <f t="shared" si="30"/>
        <v>1</v>
      </c>
      <c r="S86" s="203">
        <f t="shared" si="30"/>
        <v>1</v>
      </c>
      <c r="T86" s="203">
        <f t="shared" si="30"/>
        <v>1</v>
      </c>
      <c r="U86" s="203">
        <f t="shared" si="30"/>
        <v>1</v>
      </c>
      <c r="V86" s="203">
        <f t="shared" si="30"/>
        <v>0</v>
      </c>
      <c r="W86" s="203">
        <f t="shared" si="30"/>
        <v>0</v>
      </c>
      <c r="X86" s="203">
        <f t="shared" si="30"/>
        <v>0</v>
      </c>
      <c r="Y86" s="205"/>
      <c r="Z86" s="205">
        <f t="shared" si="30"/>
        <v>0</v>
      </c>
      <c r="AA86" s="206">
        <f t="shared" si="30"/>
        <v>0</v>
      </c>
      <c r="AB86" s="203">
        <f t="shared" si="30"/>
        <v>0</v>
      </c>
      <c r="AC86" s="203">
        <f t="shared" si="30"/>
        <v>0</v>
      </c>
      <c r="AD86" s="203">
        <f t="shared" si="30"/>
        <v>0</v>
      </c>
      <c r="AE86" s="203">
        <f t="shared" si="30"/>
        <v>0</v>
      </c>
      <c r="AF86" s="203">
        <f t="shared" si="30"/>
        <v>0</v>
      </c>
      <c r="AG86" s="203">
        <f t="shared" si="30"/>
        <v>1</v>
      </c>
      <c r="AH86" s="203">
        <f t="shared" si="30"/>
        <v>0</v>
      </c>
      <c r="AI86" s="203">
        <f t="shared" si="30"/>
        <v>0</v>
      </c>
      <c r="AJ86" s="203">
        <f t="shared" si="30"/>
        <v>0</v>
      </c>
      <c r="AK86" s="205"/>
      <c r="AL86" s="207">
        <f t="shared" si="30"/>
        <v>0</v>
      </c>
      <c r="AM86" s="208">
        <f t="shared" si="30"/>
        <v>0</v>
      </c>
      <c r="AN86" s="203">
        <f t="shared" si="30"/>
        <v>1</v>
      </c>
      <c r="AO86" s="203">
        <f t="shared" si="30"/>
        <v>1</v>
      </c>
      <c r="AP86" s="203">
        <f t="shared" si="30"/>
        <v>1</v>
      </c>
      <c r="AQ86" s="203">
        <f t="shared" si="30"/>
        <v>0</v>
      </c>
      <c r="AR86" s="203">
        <f t="shared" si="30"/>
        <v>0</v>
      </c>
      <c r="AS86" s="203">
        <f t="shared" si="30"/>
        <v>1</v>
      </c>
      <c r="AT86" s="203">
        <f t="shared" si="30"/>
        <v>0</v>
      </c>
      <c r="AU86" s="203">
        <f t="shared" si="30"/>
        <v>0</v>
      </c>
      <c r="AV86" s="203">
        <f t="shared" si="30"/>
        <v>0</v>
      </c>
      <c r="AW86" s="205"/>
      <c r="AX86" s="205">
        <f t="shared" si="30"/>
        <v>0</v>
      </c>
      <c r="AY86" s="206">
        <f>COUNTIF(AY$5:AY$65,201)</f>
        <v>1</v>
      </c>
      <c r="AZ86" s="203">
        <f t="shared" si="30"/>
        <v>1</v>
      </c>
      <c r="BA86" s="203">
        <f t="shared" si="30"/>
        <v>1</v>
      </c>
      <c r="BB86" s="203">
        <f t="shared" si="30"/>
        <v>1</v>
      </c>
      <c r="BC86" s="203">
        <f t="shared" si="30"/>
        <v>1</v>
      </c>
      <c r="BD86" s="203">
        <f t="shared" si="30"/>
        <v>1</v>
      </c>
      <c r="BE86" s="203">
        <f t="shared" si="30"/>
        <v>0</v>
      </c>
      <c r="BF86" s="203">
        <f t="shared" si="30"/>
        <v>0</v>
      </c>
      <c r="BG86" s="203">
        <f t="shared" si="30"/>
        <v>0</v>
      </c>
      <c r="BH86" s="203">
        <f t="shared" si="30"/>
        <v>0</v>
      </c>
      <c r="BI86" s="205"/>
      <c r="BJ86" s="207">
        <f t="shared" si="30"/>
        <v>0</v>
      </c>
      <c r="BK86" s="206">
        <f t="shared" si="30"/>
        <v>0</v>
      </c>
      <c r="BL86" s="203">
        <f t="shared" si="30"/>
        <v>0</v>
      </c>
      <c r="BM86" s="203">
        <f t="shared" si="30"/>
        <v>0</v>
      </c>
      <c r="BN86" s="203">
        <f t="shared" si="30"/>
        <v>0</v>
      </c>
      <c r="BO86" s="203">
        <f t="shared" si="30"/>
        <v>0</v>
      </c>
      <c r="BP86" s="203">
        <f t="shared" si="30"/>
        <v>0</v>
      </c>
      <c r="BQ86" s="203">
        <f t="shared" si="30"/>
        <v>0</v>
      </c>
    </row>
    <row r="87" spans="2:82" ht="20.25" hidden="1" customHeight="1">
      <c r="B87" s="209"/>
      <c r="C87" s="206">
        <f>COUNTIF(C$4:C$65,311)</f>
        <v>0</v>
      </c>
      <c r="D87" s="203">
        <f t="shared" ref="D87:BR87" si="31">COUNTIF(D$4:D$65,311)</f>
        <v>0</v>
      </c>
      <c r="E87" s="203">
        <f t="shared" si="31"/>
        <v>0</v>
      </c>
      <c r="F87" s="203">
        <f t="shared" si="31"/>
        <v>0</v>
      </c>
      <c r="G87" s="203">
        <f t="shared" si="31"/>
        <v>0</v>
      </c>
      <c r="H87" s="203">
        <f t="shared" si="31"/>
        <v>0</v>
      </c>
      <c r="I87" s="203">
        <f t="shared" si="31"/>
        <v>0</v>
      </c>
      <c r="J87" s="203">
        <f t="shared" si="31"/>
        <v>0</v>
      </c>
      <c r="K87" s="203">
        <f t="shared" si="31"/>
        <v>0</v>
      </c>
      <c r="L87" s="203">
        <f t="shared" si="31"/>
        <v>0</v>
      </c>
      <c r="M87" s="205"/>
      <c r="N87" s="207">
        <f t="shared" si="31"/>
        <v>0</v>
      </c>
      <c r="O87" s="208">
        <f t="shared" si="31"/>
        <v>0</v>
      </c>
      <c r="P87" s="203">
        <f t="shared" si="31"/>
        <v>0</v>
      </c>
      <c r="Q87" s="203">
        <f t="shared" si="31"/>
        <v>0</v>
      </c>
      <c r="R87" s="203">
        <f t="shared" si="31"/>
        <v>0</v>
      </c>
      <c r="S87" s="203">
        <f t="shared" si="31"/>
        <v>0</v>
      </c>
      <c r="T87" s="203">
        <f t="shared" si="31"/>
        <v>0</v>
      </c>
      <c r="U87" s="203">
        <f t="shared" si="31"/>
        <v>0</v>
      </c>
      <c r="V87" s="203">
        <f t="shared" si="31"/>
        <v>0</v>
      </c>
      <c r="W87" s="203">
        <f t="shared" si="31"/>
        <v>0</v>
      </c>
      <c r="X87" s="203">
        <f t="shared" si="31"/>
        <v>0</v>
      </c>
      <c r="Y87" s="205"/>
      <c r="Z87" s="205">
        <f t="shared" si="31"/>
        <v>0</v>
      </c>
      <c r="AA87" s="206">
        <f t="shared" si="31"/>
        <v>0</v>
      </c>
      <c r="AB87" s="203">
        <f t="shared" si="31"/>
        <v>0</v>
      </c>
      <c r="AC87" s="203">
        <f t="shared" si="31"/>
        <v>0</v>
      </c>
      <c r="AD87" s="203">
        <f t="shared" si="31"/>
        <v>0</v>
      </c>
      <c r="AE87" s="203">
        <f t="shared" si="31"/>
        <v>0</v>
      </c>
      <c r="AF87" s="203">
        <f t="shared" si="31"/>
        <v>0</v>
      </c>
      <c r="AG87" s="203">
        <f t="shared" si="31"/>
        <v>0</v>
      </c>
      <c r="AH87" s="203">
        <f t="shared" si="31"/>
        <v>0</v>
      </c>
      <c r="AI87" s="203">
        <f t="shared" si="31"/>
        <v>0</v>
      </c>
      <c r="AJ87" s="203">
        <f t="shared" si="31"/>
        <v>0</v>
      </c>
      <c r="AK87" s="205"/>
      <c r="AL87" s="207">
        <f t="shared" si="31"/>
        <v>0</v>
      </c>
      <c r="AM87" s="208">
        <f t="shared" si="31"/>
        <v>0</v>
      </c>
      <c r="AN87" s="203">
        <f t="shared" si="31"/>
        <v>0</v>
      </c>
      <c r="AO87" s="203">
        <f t="shared" si="31"/>
        <v>0</v>
      </c>
      <c r="AP87" s="203">
        <f t="shared" si="31"/>
        <v>0</v>
      </c>
      <c r="AQ87" s="203">
        <f t="shared" si="31"/>
        <v>0</v>
      </c>
      <c r="AR87" s="203">
        <f t="shared" si="31"/>
        <v>0</v>
      </c>
      <c r="AS87" s="203">
        <f t="shared" si="31"/>
        <v>0</v>
      </c>
      <c r="AT87" s="203">
        <f t="shared" si="31"/>
        <v>0</v>
      </c>
      <c r="AU87" s="203">
        <f t="shared" si="31"/>
        <v>0</v>
      </c>
      <c r="AV87" s="203">
        <f t="shared" si="31"/>
        <v>0</v>
      </c>
      <c r="AW87" s="205"/>
      <c r="AX87" s="205">
        <f t="shared" si="31"/>
        <v>0</v>
      </c>
      <c r="AY87" s="206">
        <f>COUNTIF(AY$5:AY$65,311)</f>
        <v>0</v>
      </c>
      <c r="AZ87" s="203">
        <f t="shared" si="31"/>
        <v>0</v>
      </c>
      <c r="BA87" s="203">
        <f t="shared" si="31"/>
        <v>0</v>
      </c>
      <c r="BB87" s="203">
        <f t="shared" si="31"/>
        <v>0</v>
      </c>
      <c r="BC87" s="203">
        <f t="shared" si="31"/>
        <v>0</v>
      </c>
      <c r="BD87" s="203">
        <f t="shared" si="31"/>
        <v>0</v>
      </c>
      <c r="BE87" s="203">
        <f t="shared" si="31"/>
        <v>0</v>
      </c>
      <c r="BF87" s="203">
        <f t="shared" si="31"/>
        <v>0</v>
      </c>
      <c r="BG87" s="203">
        <f t="shared" si="31"/>
        <v>0</v>
      </c>
      <c r="BH87" s="203">
        <f t="shared" si="31"/>
        <v>0</v>
      </c>
      <c r="BI87" s="205"/>
      <c r="BJ87" s="207">
        <f t="shared" si="31"/>
        <v>0</v>
      </c>
      <c r="BK87" s="12">
        <f t="shared" si="31"/>
        <v>0</v>
      </c>
      <c r="BL87" s="12">
        <f t="shared" si="31"/>
        <v>0</v>
      </c>
      <c r="BM87" s="12">
        <f t="shared" si="31"/>
        <v>0</v>
      </c>
      <c r="BN87" s="12">
        <f t="shared" si="31"/>
        <v>0</v>
      </c>
      <c r="BO87" s="12">
        <f t="shared" si="31"/>
        <v>0</v>
      </c>
      <c r="BP87" s="12">
        <f t="shared" si="31"/>
        <v>0</v>
      </c>
      <c r="BQ87" s="12">
        <f t="shared" si="31"/>
        <v>0</v>
      </c>
      <c r="BR87" s="12">
        <f t="shared" si="31"/>
        <v>0</v>
      </c>
    </row>
    <row r="88" spans="2:82" ht="20.25" hidden="1" customHeight="1">
      <c r="B88" s="209">
        <v>17</v>
      </c>
      <c r="C88" s="206" t="str">
        <f t="shared" ref="C88:BO93" si="32">IF(C67&gt;1,"ДА","-")</f>
        <v>-</v>
      </c>
      <c r="D88" s="203" t="str">
        <f t="shared" si="32"/>
        <v>-</v>
      </c>
      <c r="E88" s="203" t="str">
        <f t="shared" si="32"/>
        <v>-</v>
      </c>
      <c r="F88" s="203" t="str">
        <f t="shared" si="32"/>
        <v>-</v>
      </c>
      <c r="G88" s="203" t="str">
        <f t="shared" si="32"/>
        <v>-</v>
      </c>
      <c r="H88" s="203" t="str">
        <f t="shared" si="32"/>
        <v>-</v>
      </c>
      <c r="I88" s="204" t="str">
        <f t="shared" si="32"/>
        <v>-</v>
      </c>
      <c r="J88" s="203"/>
      <c r="K88" s="203"/>
      <c r="L88" s="203"/>
      <c r="M88" s="205"/>
      <c r="N88" s="207"/>
      <c r="O88" s="208" t="str">
        <f t="shared" si="32"/>
        <v>-</v>
      </c>
      <c r="P88" s="203" t="str">
        <f t="shared" si="32"/>
        <v>-</v>
      </c>
      <c r="Q88" s="203" t="str">
        <f t="shared" si="32"/>
        <v>-</v>
      </c>
      <c r="R88" s="203" t="str">
        <f t="shared" si="32"/>
        <v>-</v>
      </c>
      <c r="S88" s="203" t="str">
        <f t="shared" si="32"/>
        <v>-</v>
      </c>
      <c r="T88" s="203" t="str">
        <f t="shared" si="32"/>
        <v>-</v>
      </c>
      <c r="U88" s="203" t="str">
        <f t="shared" si="32"/>
        <v>-</v>
      </c>
      <c r="V88" s="203"/>
      <c r="W88" s="203"/>
      <c r="X88" s="203" t="str">
        <f t="shared" si="32"/>
        <v>-</v>
      </c>
      <c r="Y88" s="205"/>
      <c r="Z88" s="205" t="str">
        <f t="shared" ref="Z88:Z108" si="33">IF(Z67&gt;1,"ДА","-")</f>
        <v>-</v>
      </c>
      <c r="AA88" s="206" t="str">
        <f t="shared" si="32"/>
        <v>-</v>
      </c>
      <c r="AB88" s="203" t="str">
        <f t="shared" si="32"/>
        <v>-</v>
      </c>
      <c r="AC88" s="203" t="str">
        <f t="shared" si="32"/>
        <v>-</v>
      </c>
      <c r="AD88" s="203" t="str">
        <f t="shared" si="32"/>
        <v>-</v>
      </c>
      <c r="AE88" s="203" t="str">
        <f t="shared" si="32"/>
        <v>-</v>
      </c>
      <c r="AF88" s="203" t="str">
        <f t="shared" si="32"/>
        <v>-</v>
      </c>
      <c r="AG88" s="203"/>
      <c r="AH88" s="203"/>
      <c r="AI88" s="203"/>
      <c r="AJ88" s="203" t="str">
        <f t="shared" si="32"/>
        <v>-</v>
      </c>
      <c r="AK88" s="205"/>
      <c r="AL88" s="207" t="str">
        <f t="shared" ref="AL88:AL108" si="34">IF(AL67&gt;1,"ДА","-")</f>
        <v>-</v>
      </c>
      <c r="AM88" s="208" t="str">
        <f t="shared" si="32"/>
        <v>-</v>
      </c>
      <c r="AN88" s="203" t="str">
        <f t="shared" si="32"/>
        <v>-</v>
      </c>
      <c r="AO88" s="203" t="str">
        <f t="shared" si="32"/>
        <v>-</v>
      </c>
      <c r="AP88" s="203" t="str">
        <f t="shared" si="32"/>
        <v>-</v>
      </c>
      <c r="AQ88" s="203" t="str">
        <f t="shared" si="32"/>
        <v>-</v>
      </c>
      <c r="AR88" s="203" t="str">
        <f t="shared" si="32"/>
        <v>-</v>
      </c>
      <c r="AS88" s="203" t="str">
        <f t="shared" si="32"/>
        <v>-</v>
      </c>
      <c r="AT88" s="203"/>
      <c r="AU88" s="203"/>
      <c r="AV88" s="203" t="str">
        <f t="shared" si="32"/>
        <v>-</v>
      </c>
      <c r="AW88" s="205"/>
      <c r="AX88" s="205" t="str">
        <f t="shared" ref="AX88:AX108" si="35">IF(AX67&gt;1,"ДА","-")</f>
        <v>-</v>
      </c>
      <c r="AY88" s="206" t="str">
        <f t="shared" si="32"/>
        <v>-</v>
      </c>
      <c r="AZ88" s="203" t="str">
        <f t="shared" si="32"/>
        <v>-</v>
      </c>
      <c r="BA88" s="203" t="str">
        <f t="shared" si="32"/>
        <v>-</v>
      </c>
      <c r="BB88" s="203" t="str">
        <f t="shared" si="32"/>
        <v>-</v>
      </c>
      <c r="BC88" s="203" t="str">
        <f t="shared" si="32"/>
        <v>-</v>
      </c>
      <c r="BD88" s="203" t="str">
        <f t="shared" si="32"/>
        <v>-</v>
      </c>
      <c r="BE88" s="203" t="str">
        <f t="shared" si="32"/>
        <v>-</v>
      </c>
      <c r="BF88" s="203"/>
      <c r="BG88" s="203"/>
      <c r="BH88" s="203" t="str">
        <f t="shared" si="32"/>
        <v>-</v>
      </c>
      <c r="BI88" s="205"/>
      <c r="BJ88" s="207" t="str">
        <f t="shared" ref="BJ88:BJ108" si="36">IF(BJ67&gt;1,"ДА","-")</f>
        <v>-</v>
      </c>
      <c r="BK88" s="12" t="str">
        <f t="shared" si="32"/>
        <v>-</v>
      </c>
      <c r="BL88" s="12" t="str">
        <f t="shared" si="32"/>
        <v>-</v>
      </c>
      <c r="BM88" s="12" t="str">
        <f t="shared" si="32"/>
        <v>-</v>
      </c>
      <c r="BN88" s="12" t="str">
        <f t="shared" si="32"/>
        <v>-</v>
      </c>
      <c r="BO88" s="12" t="str">
        <f t="shared" si="32"/>
        <v>-</v>
      </c>
      <c r="BR88" s="12" t="str">
        <f t="shared" ref="BR88:BR108" si="37">IF(BR$67&gt;1,"ДА","-")</f>
        <v>-</v>
      </c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</row>
    <row r="89" spans="2:82" ht="20.25" hidden="1" customHeight="1">
      <c r="B89" s="209">
        <v>18</v>
      </c>
      <c r="C89" s="206" t="str">
        <f t="shared" si="32"/>
        <v>-</v>
      </c>
      <c r="D89" s="203" t="str">
        <f t="shared" si="32"/>
        <v>-</v>
      </c>
      <c r="E89" s="203" t="str">
        <f t="shared" si="32"/>
        <v>-</v>
      </c>
      <c r="F89" s="203" t="str">
        <f t="shared" si="32"/>
        <v>-</v>
      </c>
      <c r="G89" s="203" t="str">
        <f t="shared" si="32"/>
        <v>-</v>
      </c>
      <c r="H89" s="203" t="str">
        <f t="shared" si="32"/>
        <v>-</v>
      </c>
      <c r="I89" s="204" t="str">
        <f t="shared" si="32"/>
        <v>-</v>
      </c>
      <c r="J89" s="203"/>
      <c r="K89" s="203"/>
      <c r="L89" s="203"/>
      <c r="M89" s="205"/>
      <c r="N89" s="207"/>
      <c r="O89" s="208" t="str">
        <f t="shared" si="32"/>
        <v>-</v>
      </c>
      <c r="P89" s="203" t="str">
        <f t="shared" si="32"/>
        <v>-</v>
      </c>
      <c r="Q89" s="203" t="str">
        <f t="shared" si="32"/>
        <v>-</v>
      </c>
      <c r="R89" s="203" t="str">
        <f t="shared" si="32"/>
        <v>-</v>
      </c>
      <c r="S89" s="203" t="str">
        <f t="shared" si="32"/>
        <v>-</v>
      </c>
      <c r="T89" s="203" t="str">
        <f t="shared" si="32"/>
        <v>-</v>
      </c>
      <c r="U89" s="203" t="str">
        <f t="shared" si="32"/>
        <v>-</v>
      </c>
      <c r="V89" s="203"/>
      <c r="W89" s="203"/>
      <c r="X89" s="203" t="str">
        <f t="shared" si="32"/>
        <v>-</v>
      </c>
      <c r="Y89" s="205"/>
      <c r="Z89" s="205" t="str">
        <f t="shared" si="33"/>
        <v>-</v>
      </c>
      <c r="AA89" s="206" t="str">
        <f t="shared" si="32"/>
        <v>-</v>
      </c>
      <c r="AB89" s="203" t="str">
        <f t="shared" si="32"/>
        <v>-</v>
      </c>
      <c r="AC89" s="203" t="str">
        <f t="shared" si="32"/>
        <v>-</v>
      </c>
      <c r="AD89" s="203" t="str">
        <f t="shared" si="32"/>
        <v>-</v>
      </c>
      <c r="AE89" s="203" t="str">
        <f t="shared" si="32"/>
        <v>-</v>
      </c>
      <c r="AF89" s="203" t="str">
        <f t="shared" si="32"/>
        <v>-</v>
      </c>
      <c r="AG89" s="203"/>
      <c r="AH89" s="203"/>
      <c r="AI89" s="203"/>
      <c r="AJ89" s="203" t="str">
        <f t="shared" si="32"/>
        <v>-</v>
      </c>
      <c r="AK89" s="205"/>
      <c r="AL89" s="207" t="str">
        <f t="shared" si="34"/>
        <v>-</v>
      </c>
      <c r="AM89" s="208" t="str">
        <f t="shared" si="32"/>
        <v>-</v>
      </c>
      <c r="AN89" s="203" t="str">
        <f t="shared" si="32"/>
        <v>-</v>
      </c>
      <c r="AO89" s="203" t="str">
        <f t="shared" si="32"/>
        <v>-</v>
      </c>
      <c r="AP89" s="203" t="str">
        <f t="shared" si="32"/>
        <v>-</v>
      </c>
      <c r="AQ89" s="203" t="str">
        <f t="shared" si="32"/>
        <v>-</v>
      </c>
      <c r="AR89" s="203" t="str">
        <f t="shared" si="32"/>
        <v>-</v>
      </c>
      <c r="AS89" s="203" t="str">
        <f t="shared" si="32"/>
        <v>-</v>
      </c>
      <c r="AT89" s="203"/>
      <c r="AU89" s="203"/>
      <c r="AV89" s="203" t="str">
        <f t="shared" si="32"/>
        <v>-</v>
      </c>
      <c r="AW89" s="205"/>
      <c r="AX89" s="205" t="str">
        <f t="shared" si="35"/>
        <v>-</v>
      </c>
      <c r="AY89" s="206" t="str">
        <f t="shared" si="32"/>
        <v>-</v>
      </c>
      <c r="AZ89" s="203" t="str">
        <f t="shared" si="32"/>
        <v>-</v>
      </c>
      <c r="BA89" s="203" t="str">
        <f t="shared" si="32"/>
        <v>-</v>
      </c>
      <c r="BB89" s="203" t="str">
        <f t="shared" si="32"/>
        <v>-</v>
      </c>
      <c r="BC89" s="203" t="str">
        <f t="shared" si="32"/>
        <v>-</v>
      </c>
      <c r="BD89" s="203" t="str">
        <f t="shared" si="32"/>
        <v>-</v>
      </c>
      <c r="BE89" s="203" t="str">
        <f t="shared" si="32"/>
        <v>-</v>
      </c>
      <c r="BF89" s="203"/>
      <c r="BG89" s="203"/>
      <c r="BH89" s="203" t="str">
        <f t="shared" si="32"/>
        <v>-</v>
      </c>
      <c r="BI89" s="205"/>
      <c r="BJ89" s="207" t="str">
        <f t="shared" si="36"/>
        <v>-</v>
      </c>
      <c r="BK89" s="12" t="str">
        <f t="shared" si="32"/>
        <v>-</v>
      </c>
      <c r="BL89" s="12" t="str">
        <f t="shared" si="32"/>
        <v>-</v>
      </c>
      <c r="BM89" s="12" t="str">
        <f t="shared" si="32"/>
        <v>-</v>
      </c>
      <c r="BN89" s="12" t="str">
        <f t="shared" si="32"/>
        <v>-</v>
      </c>
      <c r="BO89" s="12" t="str">
        <f t="shared" si="32"/>
        <v>-</v>
      </c>
      <c r="BR89" s="12" t="str">
        <f t="shared" si="37"/>
        <v>-</v>
      </c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</row>
    <row r="90" spans="2:82" ht="20.25" hidden="1" customHeight="1">
      <c r="B90" s="209">
        <v>19</v>
      </c>
      <c r="C90" s="206" t="str">
        <f t="shared" si="32"/>
        <v>-</v>
      </c>
      <c r="D90" s="203" t="str">
        <f t="shared" si="32"/>
        <v>-</v>
      </c>
      <c r="E90" s="203" t="str">
        <f t="shared" si="32"/>
        <v>-</v>
      </c>
      <c r="F90" s="203" t="str">
        <f t="shared" si="32"/>
        <v>-</v>
      </c>
      <c r="G90" s="203" t="str">
        <f t="shared" si="32"/>
        <v>-</v>
      </c>
      <c r="H90" s="203" t="str">
        <f t="shared" si="32"/>
        <v>-</v>
      </c>
      <c r="I90" s="204" t="str">
        <f t="shared" si="32"/>
        <v>-</v>
      </c>
      <c r="J90" s="203"/>
      <c r="K90" s="203"/>
      <c r="L90" s="203"/>
      <c r="M90" s="205"/>
      <c r="N90" s="207"/>
      <c r="O90" s="208" t="str">
        <f t="shared" si="32"/>
        <v>-</v>
      </c>
      <c r="P90" s="203" t="str">
        <f t="shared" si="32"/>
        <v>-</v>
      </c>
      <c r="Q90" s="203" t="str">
        <f t="shared" si="32"/>
        <v>-</v>
      </c>
      <c r="R90" s="203" t="str">
        <f t="shared" si="32"/>
        <v>-</v>
      </c>
      <c r="S90" s="203" t="str">
        <f t="shared" si="32"/>
        <v>-</v>
      </c>
      <c r="T90" s="203" t="str">
        <f t="shared" si="32"/>
        <v>-</v>
      </c>
      <c r="U90" s="203" t="str">
        <f t="shared" si="32"/>
        <v>-</v>
      </c>
      <c r="V90" s="203"/>
      <c r="W90" s="203"/>
      <c r="X90" s="203" t="str">
        <f t="shared" si="32"/>
        <v>-</v>
      </c>
      <c r="Y90" s="205"/>
      <c r="Z90" s="205" t="str">
        <f t="shared" si="33"/>
        <v>-</v>
      </c>
      <c r="AA90" s="206" t="str">
        <f t="shared" si="32"/>
        <v>-</v>
      </c>
      <c r="AB90" s="203" t="str">
        <f t="shared" si="32"/>
        <v>-</v>
      </c>
      <c r="AC90" s="203" t="str">
        <f t="shared" si="32"/>
        <v>-</v>
      </c>
      <c r="AD90" s="203" t="str">
        <f t="shared" si="32"/>
        <v>-</v>
      </c>
      <c r="AE90" s="203" t="str">
        <f t="shared" si="32"/>
        <v>-</v>
      </c>
      <c r="AF90" s="203" t="str">
        <f t="shared" si="32"/>
        <v>-</v>
      </c>
      <c r="AG90" s="203"/>
      <c r="AH90" s="203"/>
      <c r="AI90" s="203"/>
      <c r="AJ90" s="203" t="str">
        <f t="shared" si="32"/>
        <v>-</v>
      </c>
      <c r="AK90" s="205"/>
      <c r="AL90" s="207" t="str">
        <f t="shared" si="34"/>
        <v>-</v>
      </c>
      <c r="AM90" s="208" t="str">
        <f t="shared" si="32"/>
        <v>-</v>
      </c>
      <c r="AN90" s="203" t="str">
        <f t="shared" si="32"/>
        <v>-</v>
      </c>
      <c r="AO90" s="203" t="str">
        <f t="shared" si="32"/>
        <v>-</v>
      </c>
      <c r="AP90" s="203" t="str">
        <f t="shared" si="32"/>
        <v>-</v>
      </c>
      <c r="AQ90" s="203" t="str">
        <f t="shared" si="32"/>
        <v>-</v>
      </c>
      <c r="AR90" s="203" t="str">
        <f t="shared" si="32"/>
        <v>-</v>
      </c>
      <c r="AS90" s="203" t="str">
        <f t="shared" si="32"/>
        <v>-</v>
      </c>
      <c r="AT90" s="203"/>
      <c r="AU90" s="203"/>
      <c r="AV90" s="203" t="str">
        <f t="shared" si="32"/>
        <v>-</v>
      </c>
      <c r="AW90" s="205"/>
      <c r="AX90" s="205" t="str">
        <f t="shared" si="35"/>
        <v>-</v>
      </c>
      <c r="AY90" s="206" t="str">
        <f t="shared" si="32"/>
        <v>-</v>
      </c>
      <c r="AZ90" s="203" t="str">
        <f t="shared" si="32"/>
        <v>-</v>
      </c>
      <c r="BA90" s="203" t="str">
        <f t="shared" si="32"/>
        <v>-</v>
      </c>
      <c r="BB90" s="203" t="str">
        <f t="shared" si="32"/>
        <v>-</v>
      </c>
      <c r="BC90" s="203" t="str">
        <f t="shared" si="32"/>
        <v>-</v>
      </c>
      <c r="BD90" s="203" t="str">
        <f t="shared" si="32"/>
        <v>-</v>
      </c>
      <c r="BE90" s="203" t="str">
        <f t="shared" si="32"/>
        <v>-</v>
      </c>
      <c r="BF90" s="203"/>
      <c r="BG90" s="203"/>
      <c r="BH90" s="203" t="str">
        <f t="shared" si="32"/>
        <v>-</v>
      </c>
      <c r="BI90" s="205"/>
      <c r="BJ90" s="207" t="str">
        <f t="shared" si="36"/>
        <v>-</v>
      </c>
      <c r="BK90" s="12" t="str">
        <f t="shared" si="32"/>
        <v>-</v>
      </c>
      <c r="BL90" s="12" t="str">
        <f t="shared" si="32"/>
        <v>-</v>
      </c>
      <c r="BM90" s="12" t="str">
        <f t="shared" si="32"/>
        <v>-</v>
      </c>
      <c r="BN90" s="12" t="str">
        <f t="shared" si="32"/>
        <v>-</v>
      </c>
      <c r="BO90" s="12" t="str">
        <f t="shared" si="32"/>
        <v>-</v>
      </c>
      <c r="BR90" s="12" t="str">
        <f t="shared" si="37"/>
        <v>-</v>
      </c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</row>
    <row r="91" spans="2:82" ht="20.25" hidden="1" customHeight="1">
      <c r="B91" s="209">
        <v>20</v>
      </c>
      <c r="C91" s="206" t="str">
        <f t="shared" si="32"/>
        <v>-</v>
      </c>
      <c r="D91" s="203" t="str">
        <f t="shared" si="32"/>
        <v>-</v>
      </c>
      <c r="E91" s="203" t="str">
        <f t="shared" si="32"/>
        <v>-</v>
      </c>
      <c r="F91" s="203" t="str">
        <f t="shared" si="32"/>
        <v>-</v>
      </c>
      <c r="G91" s="203" t="str">
        <f t="shared" si="32"/>
        <v>-</v>
      </c>
      <c r="H91" s="203" t="str">
        <f t="shared" si="32"/>
        <v>-</v>
      </c>
      <c r="I91" s="204" t="str">
        <f t="shared" si="32"/>
        <v>-</v>
      </c>
      <c r="J91" s="203"/>
      <c r="K91" s="203"/>
      <c r="L91" s="203"/>
      <c r="M91" s="205"/>
      <c r="N91" s="207"/>
      <c r="O91" s="208" t="str">
        <f t="shared" si="32"/>
        <v>-</v>
      </c>
      <c r="P91" s="203" t="str">
        <f t="shared" si="32"/>
        <v>-</v>
      </c>
      <c r="Q91" s="203" t="str">
        <f t="shared" si="32"/>
        <v>-</v>
      </c>
      <c r="R91" s="203" t="str">
        <f t="shared" si="32"/>
        <v>-</v>
      </c>
      <c r="S91" s="203" t="str">
        <f t="shared" si="32"/>
        <v>-</v>
      </c>
      <c r="T91" s="203" t="str">
        <f t="shared" si="32"/>
        <v>-</v>
      </c>
      <c r="U91" s="203" t="str">
        <f t="shared" si="32"/>
        <v>-</v>
      </c>
      <c r="V91" s="203"/>
      <c r="W91" s="203"/>
      <c r="X91" s="203" t="str">
        <f t="shared" si="32"/>
        <v>-</v>
      </c>
      <c r="Y91" s="205"/>
      <c r="Z91" s="205" t="str">
        <f t="shared" si="33"/>
        <v>-</v>
      </c>
      <c r="AA91" s="206" t="str">
        <f t="shared" si="32"/>
        <v>-</v>
      </c>
      <c r="AB91" s="203" t="str">
        <f t="shared" si="32"/>
        <v>-</v>
      </c>
      <c r="AC91" s="203" t="str">
        <f t="shared" si="32"/>
        <v>-</v>
      </c>
      <c r="AD91" s="203" t="str">
        <f t="shared" si="32"/>
        <v>-</v>
      </c>
      <c r="AE91" s="203" t="str">
        <f t="shared" si="32"/>
        <v>-</v>
      </c>
      <c r="AF91" s="203" t="str">
        <f t="shared" si="32"/>
        <v>-</v>
      </c>
      <c r="AG91" s="203"/>
      <c r="AH91" s="203"/>
      <c r="AI91" s="203"/>
      <c r="AJ91" s="203" t="str">
        <f t="shared" si="32"/>
        <v>-</v>
      </c>
      <c r="AK91" s="205"/>
      <c r="AL91" s="207" t="str">
        <f t="shared" si="34"/>
        <v>-</v>
      </c>
      <c r="AM91" s="208" t="str">
        <f t="shared" si="32"/>
        <v>-</v>
      </c>
      <c r="AN91" s="203" t="str">
        <f t="shared" si="32"/>
        <v>-</v>
      </c>
      <c r="AO91" s="203" t="str">
        <f t="shared" si="32"/>
        <v>-</v>
      </c>
      <c r="AP91" s="203" t="str">
        <f t="shared" si="32"/>
        <v>-</v>
      </c>
      <c r="AQ91" s="203" t="str">
        <f t="shared" si="32"/>
        <v>-</v>
      </c>
      <c r="AR91" s="203" t="str">
        <f t="shared" si="32"/>
        <v>-</v>
      </c>
      <c r="AS91" s="203" t="str">
        <f t="shared" si="32"/>
        <v>-</v>
      </c>
      <c r="AT91" s="203"/>
      <c r="AU91" s="203"/>
      <c r="AV91" s="203" t="str">
        <f t="shared" si="32"/>
        <v>-</v>
      </c>
      <c r="AW91" s="205"/>
      <c r="AX91" s="205" t="str">
        <f t="shared" si="35"/>
        <v>-</v>
      </c>
      <c r="AY91" s="206" t="str">
        <f t="shared" si="32"/>
        <v>-</v>
      </c>
      <c r="AZ91" s="203" t="str">
        <f t="shared" si="32"/>
        <v>-</v>
      </c>
      <c r="BA91" s="203" t="str">
        <f t="shared" si="32"/>
        <v>-</v>
      </c>
      <c r="BB91" s="203" t="str">
        <f t="shared" si="32"/>
        <v>-</v>
      </c>
      <c r="BC91" s="203" t="str">
        <f t="shared" si="32"/>
        <v>-</v>
      </c>
      <c r="BD91" s="203" t="str">
        <f t="shared" si="32"/>
        <v>-</v>
      </c>
      <c r="BE91" s="203" t="str">
        <f t="shared" si="32"/>
        <v>-</v>
      </c>
      <c r="BF91" s="203"/>
      <c r="BG91" s="203"/>
      <c r="BH91" s="203" t="str">
        <f t="shared" si="32"/>
        <v>-</v>
      </c>
      <c r="BI91" s="205"/>
      <c r="BJ91" s="207" t="str">
        <f t="shared" si="36"/>
        <v>-</v>
      </c>
      <c r="BK91" s="12" t="str">
        <f t="shared" si="32"/>
        <v>-</v>
      </c>
      <c r="BL91" s="12" t="str">
        <f t="shared" si="32"/>
        <v>-</v>
      </c>
      <c r="BM91" s="12" t="str">
        <f t="shared" si="32"/>
        <v>-</v>
      </c>
      <c r="BN91" s="12" t="str">
        <f t="shared" si="32"/>
        <v>-</v>
      </c>
      <c r="BO91" s="12" t="str">
        <f t="shared" si="32"/>
        <v>-</v>
      </c>
      <c r="BR91" s="12" t="str">
        <f t="shared" si="37"/>
        <v>-</v>
      </c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</row>
    <row r="92" spans="2:82" ht="20.25" hidden="1" customHeight="1">
      <c r="B92" s="209">
        <v>21</v>
      </c>
      <c r="C92" s="206" t="str">
        <f t="shared" si="32"/>
        <v>-</v>
      </c>
      <c r="D92" s="203" t="str">
        <f t="shared" si="32"/>
        <v>-</v>
      </c>
      <c r="E92" s="203" t="str">
        <f t="shared" si="32"/>
        <v>-</v>
      </c>
      <c r="F92" s="203" t="str">
        <f t="shared" si="32"/>
        <v>-</v>
      </c>
      <c r="G92" s="203" t="str">
        <f t="shared" si="32"/>
        <v>-</v>
      </c>
      <c r="H92" s="203" t="str">
        <f t="shared" si="32"/>
        <v>-</v>
      </c>
      <c r="I92" s="204" t="str">
        <f t="shared" si="32"/>
        <v>-</v>
      </c>
      <c r="J92" s="203"/>
      <c r="K92" s="203"/>
      <c r="L92" s="203"/>
      <c r="M92" s="205"/>
      <c r="N92" s="207"/>
      <c r="O92" s="208" t="str">
        <f t="shared" si="32"/>
        <v>-</v>
      </c>
      <c r="P92" s="203" t="str">
        <f t="shared" si="32"/>
        <v>-</v>
      </c>
      <c r="Q92" s="203" t="str">
        <f t="shared" si="32"/>
        <v>-</v>
      </c>
      <c r="R92" s="203" t="str">
        <f t="shared" si="32"/>
        <v>-</v>
      </c>
      <c r="S92" s="203" t="str">
        <f t="shared" si="32"/>
        <v>-</v>
      </c>
      <c r="T92" s="203" t="str">
        <f t="shared" si="32"/>
        <v>-</v>
      </c>
      <c r="U92" s="203" t="str">
        <f t="shared" si="32"/>
        <v>-</v>
      </c>
      <c r="V92" s="203"/>
      <c r="W92" s="203"/>
      <c r="X92" s="203" t="str">
        <f t="shared" si="32"/>
        <v>-</v>
      </c>
      <c r="Y92" s="205"/>
      <c r="Z92" s="205" t="str">
        <f t="shared" si="33"/>
        <v>-</v>
      </c>
      <c r="AA92" s="206" t="str">
        <f t="shared" si="32"/>
        <v>-</v>
      </c>
      <c r="AB92" s="203" t="str">
        <f t="shared" si="32"/>
        <v>-</v>
      </c>
      <c r="AC92" s="203" t="str">
        <f t="shared" si="32"/>
        <v>-</v>
      </c>
      <c r="AD92" s="203" t="str">
        <f t="shared" si="32"/>
        <v>-</v>
      </c>
      <c r="AE92" s="203" t="str">
        <f t="shared" si="32"/>
        <v>-</v>
      </c>
      <c r="AF92" s="203" t="str">
        <f t="shared" si="32"/>
        <v>-</v>
      </c>
      <c r="AG92" s="203"/>
      <c r="AH92" s="203"/>
      <c r="AI92" s="203"/>
      <c r="AJ92" s="203" t="str">
        <f t="shared" si="32"/>
        <v>-</v>
      </c>
      <c r="AK92" s="205"/>
      <c r="AL92" s="207" t="str">
        <f t="shared" si="34"/>
        <v>-</v>
      </c>
      <c r="AM92" s="208" t="str">
        <f t="shared" si="32"/>
        <v>-</v>
      </c>
      <c r="AN92" s="203" t="str">
        <f t="shared" si="32"/>
        <v>-</v>
      </c>
      <c r="AO92" s="203" t="str">
        <f t="shared" si="32"/>
        <v>-</v>
      </c>
      <c r="AP92" s="203" t="str">
        <f t="shared" si="32"/>
        <v>-</v>
      </c>
      <c r="AQ92" s="203" t="str">
        <f t="shared" si="32"/>
        <v>-</v>
      </c>
      <c r="AR92" s="203" t="str">
        <f t="shared" si="32"/>
        <v>-</v>
      </c>
      <c r="AS92" s="203" t="str">
        <f t="shared" si="32"/>
        <v>-</v>
      </c>
      <c r="AT92" s="203"/>
      <c r="AU92" s="203"/>
      <c r="AV92" s="203" t="str">
        <f t="shared" si="32"/>
        <v>-</v>
      </c>
      <c r="AW92" s="205"/>
      <c r="AX92" s="205" t="str">
        <f t="shared" si="35"/>
        <v>-</v>
      </c>
      <c r="AY92" s="206" t="str">
        <f t="shared" si="32"/>
        <v>-</v>
      </c>
      <c r="AZ92" s="203" t="str">
        <f t="shared" si="32"/>
        <v>-</v>
      </c>
      <c r="BA92" s="203" t="str">
        <f t="shared" si="32"/>
        <v>-</v>
      </c>
      <c r="BB92" s="203" t="str">
        <f t="shared" si="32"/>
        <v>-</v>
      </c>
      <c r="BC92" s="203" t="str">
        <f t="shared" si="32"/>
        <v>-</v>
      </c>
      <c r="BD92" s="203" t="str">
        <f t="shared" si="32"/>
        <v>-</v>
      </c>
      <c r="BE92" s="203" t="str">
        <f t="shared" si="32"/>
        <v>-</v>
      </c>
      <c r="BF92" s="203"/>
      <c r="BG92" s="203"/>
      <c r="BH92" s="203" t="str">
        <f t="shared" si="32"/>
        <v>-</v>
      </c>
      <c r="BI92" s="205"/>
      <c r="BJ92" s="207" t="str">
        <f t="shared" si="36"/>
        <v>-</v>
      </c>
      <c r="BK92" s="12" t="str">
        <f t="shared" si="32"/>
        <v>-</v>
      </c>
      <c r="BL92" s="12" t="str">
        <f t="shared" si="32"/>
        <v>-</v>
      </c>
      <c r="BM92" s="12" t="str">
        <f t="shared" si="32"/>
        <v>-</v>
      </c>
      <c r="BN92" s="12" t="str">
        <f t="shared" si="32"/>
        <v>-</v>
      </c>
      <c r="BO92" s="12" t="str">
        <f t="shared" si="32"/>
        <v>-</v>
      </c>
      <c r="BR92" s="12" t="str">
        <f t="shared" si="37"/>
        <v>-</v>
      </c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</row>
    <row r="93" spans="2:82" ht="20.25" hidden="1" customHeight="1">
      <c r="B93" s="209">
        <v>22</v>
      </c>
      <c r="C93" s="206" t="str">
        <f t="shared" si="32"/>
        <v>-</v>
      </c>
      <c r="D93" s="203" t="str">
        <f t="shared" si="32"/>
        <v>-</v>
      </c>
      <c r="E93" s="203" t="str">
        <f t="shared" si="32"/>
        <v>-</v>
      </c>
      <c r="F93" s="203" t="str">
        <f t="shared" si="32"/>
        <v>-</v>
      </c>
      <c r="G93" s="203" t="str">
        <f t="shared" si="32"/>
        <v>-</v>
      </c>
      <c r="H93" s="203" t="str">
        <f t="shared" si="32"/>
        <v>-</v>
      </c>
      <c r="I93" s="204" t="str">
        <f t="shared" si="32"/>
        <v>-</v>
      </c>
      <c r="J93" s="203"/>
      <c r="K93" s="203"/>
      <c r="L93" s="203"/>
      <c r="M93" s="205"/>
      <c r="N93" s="207"/>
      <c r="O93" s="208" t="str">
        <f t="shared" si="32"/>
        <v>-</v>
      </c>
      <c r="P93" s="203" t="str">
        <f t="shared" si="32"/>
        <v>-</v>
      </c>
      <c r="Q93" s="203" t="str">
        <f t="shared" si="32"/>
        <v>-</v>
      </c>
      <c r="R93" s="203" t="str">
        <f t="shared" si="32"/>
        <v>-</v>
      </c>
      <c r="S93" s="203" t="str">
        <f t="shared" si="32"/>
        <v>-</v>
      </c>
      <c r="T93" s="203" t="str">
        <f t="shared" si="32"/>
        <v>-</v>
      </c>
      <c r="U93" s="203" t="str">
        <f t="shared" si="32"/>
        <v>-</v>
      </c>
      <c r="V93" s="203"/>
      <c r="W93" s="203"/>
      <c r="X93" s="203" t="str">
        <f t="shared" si="32"/>
        <v>-</v>
      </c>
      <c r="Y93" s="205"/>
      <c r="Z93" s="205" t="str">
        <f t="shared" si="33"/>
        <v>-</v>
      </c>
      <c r="AA93" s="206" t="str">
        <f t="shared" si="32"/>
        <v>-</v>
      </c>
      <c r="AB93" s="203" t="str">
        <f t="shared" si="32"/>
        <v>-</v>
      </c>
      <c r="AC93" s="203" t="str">
        <f t="shared" si="32"/>
        <v>-</v>
      </c>
      <c r="AD93" s="203" t="str">
        <f t="shared" si="32"/>
        <v>-</v>
      </c>
      <c r="AE93" s="203" t="str">
        <f t="shared" si="32"/>
        <v>-</v>
      </c>
      <c r="AF93" s="203" t="str">
        <f t="shared" si="32"/>
        <v>-</v>
      </c>
      <c r="AG93" s="203"/>
      <c r="AH93" s="203"/>
      <c r="AI93" s="203"/>
      <c r="AJ93" s="203" t="str">
        <f t="shared" si="32"/>
        <v>-</v>
      </c>
      <c r="AK93" s="205"/>
      <c r="AL93" s="207" t="str">
        <f t="shared" si="34"/>
        <v>-</v>
      </c>
      <c r="AM93" s="208" t="str">
        <f t="shared" si="32"/>
        <v>-</v>
      </c>
      <c r="AN93" s="203" t="str">
        <f t="shared" si="32"/>
        <v>-</v>
      </c>
      <c r="AO93" s="203" t="str">
        <f t="shared" si="32"/>
        <v>-</v>
      </c>
      <c r="AP93" s="203" t="str">
        <f t="shared" si="32"/>
        <v>-</v>
      </c>
      <c r="AQ93" s="203" t="str">
        <f t="shared" si="32"/>
        <v>-</v>
      </c>
      <c r="AR93" s="203" t="str">
        <f t="shared" si="32"/>
        <v>-</v>
      </c>
      <c r="AS93" s="203" t="str">
        <f t="shared" si="32"/>
        <v>-</v>
      </c>
      <c r="AT93" s="203"/>
      <c r="AU93" s="203"/>
      <c r="AV93" s="203" t="str">
        <f t="shared" si="32"/>
        <v>-</v>
      </c>
      <c r="AW93" s="205"/>
      <c r="AX93" s="205" t="str">
        <f t="shared" si="35"/>
        <v>-</v>
      </c>
      <c r="AY93" s="206" t="str">
        <f t="shared" si="32"/>
        <v>-</v>
      </c>
      <c r="AZ93" s="203" t="str">
        <f t="shared" si="32"/>
        <v>-</v>
      </c>
      <c r="BA93" s="203" t="str">
        <f t="shared" si="32"/>
        <v>-</v>
      </c>
      <c r="BB93" s="203" t="str">
        <f t="shared" si="32"/>
        <v>-</v>
      </c>
      <c r="BC93" s="203" t="str">
        <f t="shared" si="32"/>
        <v>-</v>
      </c>
      <c r="BD93" s="203" t="str">
        <f t="shared" si="32"/>
        <v>-</v>
      </c>
      <c r="BE93" s="203" t="str">
        <f t="shared" si="32"/>
        <v>-</v>
      </c>
      <c r="BF93" s="203"/>
      <c r="BG93" s="203"/>
      <c r="BH93" s="203" t="str">
        <f t="shared" si="32"/>
        <v>-</v>
      </c>
      <c r="BI93" s="205"/>
      <c r="BJ93" s="207" t="str">
        <f t="shared" si="36"/>
        <v>-</v>
      </c>
      <c r="BK93" s="12" t="str">
        <f t="shared" si="32"/>
        <v>-</v>
      </c>
      <c r="BL93" s="12" t="str">
        <f t="shared" si="32"/>
        <v>-</v>
      </c>
      <c r="BM93" s="12" t="str">
        <f t="shared" ref="BM93:BO93" si="38">IF(BM72&gt;1,"ДА","-")</f>
        <v>-</v>
      </c>
      <c r="BN93" s="12" t="str">
        <f t="shared" si="38"/>
        <v>-</v>
      </c>
      <c r="BO93" s="12" t="str">
        <f t="shared" si="38"/>
        <v>-</v>
      </c>
      <c r="BR93" s="12" t="str">
        <f t="shared" si="37"/>
        <v>-</v>
      </c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</row>
    <row r="94" spans="2:82" ht="20.25" hidden="1" customHeight="1">
      <c r="B94" s="209">
        <v>23</v>
      </c>
      <c r="C94" s="206" t="str">
        <f t="shared" ref="C94:BO99" si="39">IF(C73&gt;1,"ДА","-")</f>
        <v>-</v>
      </c>
      <c r="D94" s="203" t="str">
        <f t="shared" si="39"/>
        <v>-</v>
      </c>
      <c r="E94" s="203" t="str">
        <f t="shared" si="39"/>
        <v>-</v>
      </c>
      <c r="F94" s="203" t="str">
        <f t="shared" si="39"/>
        <v>-</v>
      </c>
      <c r="G94" s="203" t="str">
        <f t="shared" si="39"/>
        <v>-</v>
      </c>
      <c r="H94" s="203" t="str">
        <f t="shared" si="39"/>
        <v>-</v>
      </c>
      <c r="I94" s="204" t="str">
        <f t="shared" si="39"/>
        <v>-</v>
      </c>
      <c r="J94" s="203"/>
      <c r="K94" s="203"/>
      <c r="L94" s="203"/>
      <c r="M94" s="205"/>
      <c r="N94" s="207"/>
      <c r="O94" s="208" t="str">
        <f t="shared" si="39"/>
        <v>-</v>
      </c>
      <c r="P94" s="203" t="str">
        <f t="shared" si="39"/>
        <v>-</v>
      </c>
      <c r="Q94" s="203" t="str">
        <f t="shared" si="39"/>
        <v>-</v>
      </c>
      <c r="R94" s="203" t="str">
        <f t="shared" si="39"/>
        <v>-</v>
      </c>
      <c r="S94" s="203" t="str">
        <f t="shared" si="39"/>
        <v>-</v>
      </c>
      <c r="T94" s="203" t="str">
        <f t="shared" si="39"/>
        <v>-</v>
      </c>
      <c r="U94" s="203" t="str">
        <f t="shared" si="39"/>
        <v>-</v>
      </c>
      <c r="V94" s="203"/>
      <c r="W94" s="203"/>
      <c r="X94" s="203" t="str">
        <f t="shared" si="39"/>
        <v>-</v>
      </c>
      <c r="Y94" s="205"/>
      <c r="Z94" s="205" t="str">
        <f t="shared" si="33"/>
        <v>-</v>
      </c>
      <c r="AA94" s="206" t="str">
        <f t="shared" si="39"/>
        <v>-</v>
      </c>
      <c r="AB94" s="203" t="str">
        <f t="shared" si="39"/>
        <v>-</v>
      </c>
      <c r="AC94" s="203" t="str">
        <f t="shared" si="39"/>
        <v>-</v>
      </c>
      <c r="AD94" s="203" t="str">
        <f t="shared" si="39"/>
        <v>-</v>
      </c>
      <c r="AE94" s="203" t="str">
        <f t="shared" si="39"/>
        <v>-</v>
      </c>
      <c r="AF94" s="203" t="str">
        <f t="shared" si="39"/>
        <v>-</v>
      </c>
      <c r="AG94" s="203"/>
      <c r="AH94" s="203"/>
      <c r="AI94" s="203"/>
      <c r="AJ94" s="203" t="str">
        <f t="shared" si="39"/>
        <v>-</v>
      </c>
      <c r="AK94" s="205"/>
      <c r="AL94" s="207" t="str">
        <f t="shared" si="34"/>
        <v>-</v>
      </c>
      <c r="AM94" s="208" t="str">
        <f t="shared" si="39"/>
        <v>-</v>
      </c>
      <c r="AN94" s="203" t="str">
        <f t="shared" si="39"/>
        <v>-</v>
      </c>
      <c r="AO94" s="203" t="str">
        <f t="shared" si="39"/>
        <v>-</v>
      </c>
      <c r="AP94" s="203" t="str">
        <f t="shared" si="39"/>
        <v>-</v>
      </c>
      <c r="AQ94" s="203" t="str">
        <f t="shared" si="39"/>
        <v>-</v>
      </c>
      <c r="AR94" s="203" t="str">
        <f t="shared" si="39"/>
        <v>-</v>
      </c>
      <c r="AS94" s="203" t="str">
        <f t="shared" si="39"/>
        <v>-</v>
      </c>
      <c r="AT94" s="203"/>
      <c r="AU94" s="203"/>
      <c r="AV94" s="203" t="str">
        <f t="shared" si="39"/>
        <v>-</v>
      </c>
      <c r="AW94" s="205"/>
      <c r="AX94" s="205" t="str">
        <f t="shared" si="35"/>
        <v>-</v>
      </c>
      <c r="AY94" s="206" t="str">
        <f t="shared" si="39"/>
        <v>-</v>
      </c>
      <c r="AZ94" s="203" t="str">
        <f t="shared" si="39"/>
        <v>-</v>
      </c>
      <c r="BA94" s="203" t="str">
        <f t="shared" si="39"/>
        <v>-</v>
      </c>
      <c r="BB94" s="203" t="str">
        <f t="shared" si="39"/>
        <v>-</v>
      </c>
      <c r="BC94" s="203" t="str">
        <f t="shared" si="39"/>
        <v>-</v>
      </c>
      <c r="BD94" s="203" t="str">
        <f t="shared" si="39"/>
        <v>-</v>
      </c>
      <c r="BE94" s="203" t="str">
        <f t="shared" si="39"/>
        <v>-</v>
      </c>
      <c r="BF94" s="203"/>
      <c r="BG94" s="203"/>
      <c r="BH94" s="203" t="str">
        <f t="shared" si="39"/>
        <v>-</v>
      </c>
      <c r="BI94" s="205"/>
      <c r="BJ94" s="207" t="str">
        <f t="shared" si="36"/>
        <v>-</v>
      </c>
      <c r="BK94" s="12" t="str">
        <f t="shared" si="39"/>
        <v>-</v>
      </c>
      <c r="BL94" s="12" t="str">
        <f t="shared" si="39"/>
        <v>-</v>
      </c>
      <c r="BM94" s="12" t="str">
        <f t="shared" si="39"/>
        <v>-</v>
      </c>
      <c r="BN94" s="12" t="str">
        <f t="shared" si="39"/>
        <v>-</v>
      </c>
      <c r="BO94" s="12" t="str">
        <f t="shared" si="39"/>
        <v>-</v>
      </c>
      <c r="BR94" s="12" t="str">
        <f t="shared" si="37"/>
        <v>-</v>
      </c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</row>
    <row r="95" spans="2:82" ht="20.25" hidden="1" customHeight="1">
      <c r="B95" s="209">
        <v>24</v>
      </c>
      <c r="C95" s="206" t="str">
        <f t="shared" si="39"/>
        <v>-</v>
      </c>
      <c r="D95" s="203" t="str">
        <f t="shared" si="39"/>
        <v>-</v>
      </c>
      <c r="E95" s="203" t="str">
        <f t="shared" si="39"/>
        <v>-</v>
      </c>
      <c r="F95" s="203" t="str">
        <f t="shared" si="39"/>
        <v>-</v>
      </c>
      <c r="G95" s="203" t="str">
        <f t="shared" si="39"/>
        <v>-</v>
      </c>
      <c r="H95" s="203" t="str">
        <f t="shared" si="39"/>
        <v>-</v>
      </c>
      <c r="I95" s="204" t="str">
        <f t="shared" si="39"/>
        <v>-</v>
      </c>
      <c r="J95" s="203"/>
      <c r="K95" s="203"/>
      <c r="L95" s="203"/>
      <c r="M95" s="205"/>
      <c r="N95" s="207"/>
      <c r="O95" s="208" t="str">
        <f t="shared" si="39"/>
        <v>-</v>
      </c>
      <c r="P95" s="203" t="str">
        <f t="shared" si="39"/>
        <v>-</v>
      </c>
      <c r="Q95" s="203" t="str">
        <f t="shared" si="39"/>
        <v>-</v>
      </c>
      <c r="R95" s="203" t="str">
        <f t="shared" si="39"/>
        <v>-</v>
      </c>
      <c r="S95" s="203" t="str">
        <f t="shared" si="39"/>
        <v>-</v>
      </c>
      <c r="T95" s="203" t="str">
        <f t="shared" si="39"/>
        <v>-</v>
      </c>
      <c r="U95" s="203" t="str">
        <f t="shared" si="39"/>
        <v>-</v>
      </c>
      <c r="V95" s="203"/>
      <c r="W95" s="203"/>
      <c r="X95" s="203" t="str">
        <f t="shared" si="39"/>
        <v>-</v>
      </c>
      <c r="Y95" s="205"/>
      <c r="Z95" s="205" t="str">
        <f t="shared" si="33"/>
        <v>-</v>
      </c>
      <c r="AA95" s="206" t="str">
        <f t="shared" si="39"/>
        <v>-</v>
      </c>
      <c r="AB95" s="203" t="str">
        <f t="shared" si="39"/>
        <v>-</v>
      </c>
      <c r="AC95" s="203" t="str">
        <f t="shared" si="39"/>
        <v>-</v>
      </c>
      <c r="AD95" s="203" t="str">
        <f t="shared" si="39"/>
        <v>-</v>
      </c>
      <c r="AE95" s="203" t="str">
        <f t="shared" si="39"/>
        <v>-</v>
      </c>
      <c r="AF95" s="203" t="str">
        <f t="shared" si="39"/>
        <v>-</v>
      </c>
      <c r="AG95" s="203"/>
      <c r="AH95" s="203"/>
      <c r="AI95" s="203"/>
      <c r="AJ95" s="203" t="str">
        <f t="shared" si="39"/>
        <v>-</v>
      </c>
      <c r="AK95" s="205"/>
      <c r="AL95" s="207" t="str">
        <f t="shared" si="34"/>
        <v>-</v>
      </c>
      <c r="AM95" s="208" t="str">
        <f t="shared" si="39"/>
        <v>-</v>
      </c>
      <c r="AN95" s="203" t="str">
        <f t="shared" si="39"/>
        <v>-</v>
      </c>
      <c r="AO95" s="203" t="str">
        <f t="shared" si="39"/>
        <v>-</v>
      </c>
      <c r="AP95" s="203" t="str">
        <f t="shared" si="39"/>
        <v>-</v>
      </c>
      <c r="AQ95" s="203" t="str">
        <f t="shared" si="39"/>
        <v>-</v>
      </c>
      <c r="AR95" s="203" t="str">
        <f t="shared" si="39"/>
        <v>-</v>
      </c>
      <c r="AS95" s="203" t="str">
        <f t="shared" si="39"/>
        <v>-</v>
      </c>
      <c r="AT95" s="203"/>
      <c r="AU95" s="203"/>
      <c r="AV95" s="203" t="str">
        <f t="shared" si="39"/>
        <v>-</v>
      </c>
      <c r="AW95" s="205"/>
      <c r="AX95" s="205" t="str">
        <f t="shared" si="35"/>
        <v>-</v>
      </c>
      <c r="AY95" s="206" t="str">
        <f t="shared" si="39"/>
        <v>-</v>
      </c>
      <c r="AZ95" s="203" t="str">
        <f t="shared" si="39"/>
        <v>-</v>
      </c>
      <c r="BA95" s="203" t="str">
        <f t="shared" si="39"/>
        <v>-</v>
      </c>
      <c r="BB95" s="203" t="str">
        <f t="shared" si="39"/>
        <v>-</v>
      </c>
      <c r="BC95" s="203" t="str">
        <f t="shared" si="39"/>
        <v>-</v>
      </c>
      <c r="BD95" s="203" t="str">
        <f t="shared" si="39"/>
        <v>-</v>
      </c>
      <c r="BE95" s="203" t="str">
        <f t="shared" si="39"/>
        <v>-</v>
      </c>
      <c r="BF95" s="203"/>
      <c r="BG95" s="203"/>
      <c r="BH95" s="203" t="str">
        <f t="shared" si="39"/>
        <v>-</v>
      </c>
      <c r="BI95" s="205"/>
      <c r="BJ95" s="207" t="str">
        <f t="shared" si="36"/>
        <v>-</v>
      </c>
      <c r="BK95" s="12" t="str">
        <f t="shared" si="39"/>
        <v>-</v>
      </c>
      <c r="BL95" s="12" t="str">
        <f t="shared" si="39"/>
        <v>-</v>
      </c>
      <c r="BM95" s="12" t="str">
        <f t="shared" si="39"/>
        <v>-</v>
      </c>
      <c r="BN95" s="12" t="str">
        <f t="shared" si="39"/>
        <v>-</v>
      </c>
      <c r="BO95" s="12" t="str">
        <f t="shared" si="39"/>
        <v>-</v>
      </c>
      <c r="BR95" s="12" t="str">
        <f t="shared" si="37"/>
        <v>-</v>
      </c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</row>
    <row r="96" spans="2:82" ht="20.25" hidden="1" customHeight="1">
      <c r="B96" s="209">
        <v>25</v>
      </c>
      <c r="C96" s="206" t="str">
        <f t="shared" si="39"/>
        <v>-</v>
      </c>
      <c r="D96" s="203" t="str">
        <f t="shared" si="39"/>
        <v>-</v>
      </c>
      <c r="E96" s="203" t="str">
        <f t="shared" si="39"/>
        <v>-</v>
      </c>
      <c r="F96" s="203" t="str">
        <f t="shared" si="39"/>
        <v>-</v>
      </c>
      <c r="G96" s="203" t="str">
        <f t="shared" si="39"/>
        <v>-</v>
      </c>
      <c r="H96" s="203" t="str">
        <f t="shared" si="39"/>
        <v>-</v>
      </c>
      <c r="I96" s="204" t="str">
        <f t="shared" si="39"/>
        <v>-</v>
      </c>
      <c r="J96" s="203"/>
      <c r="K96" s="203"/>
      <c r="L96" s="203"/>
      <c r="M96" s="205"/>
      <c r="N96" s="207"/>
      <c r="O96" s="208" t="str">
        <f t="shared" si="39"/>
        <v>-</v>
      </c>
      <c r="P96" s="203" t="str">
        <f t="shared" si="39"/>
        <v>-</v>
      </c>
      <c r="Q96" s="203" t="str">
        <f t="shared" si="39"/>
        <v>-</v>
      </c>
      <c r="R96" s="203" t="str">
        <f t="shared" si="39"/>
        <v>-</v>
      </c>
      <c r="S96" s="203" t="str">
        <f t="shared" si="39"/>
        <v>-</v>
      </c>
      <c r="T96" s="203" t="str">
        <f t="shared" si="39"/>
        <v>-</v>
      </c>
      <c r="U96" s="203" t="str">
        <f t="shared" si="39"/>
        <v>-</v>
      </c>
      <c r="V96" s="203"/>
      <c r="W96" s="203"/>
      <c r="X96" s="203" t="str">
        <f t="shared" si="39"/>
        <v>-</v>
      </c>
      <c r="Y96" s="205"/>
      <c r="Z96" s="205" t="str">
        <f t="shared" si="33"/>
        <v>-</v>
      </c>
      <c r="AA96" s="206" t="str">
        <f t="shared" si="39"/>
        <v>-</v>
      </c>
      <c r="AB96" s="203" t="str">
        <f t="shared" si="39"/>
        <v>-</v>
      </c>
      <c r="AC96" s="203" t="str">
        <f t="shared" si="39"/>
        <v>-</v>
      </c>
      <c r="AD96" s="203" t="str">
        <f t="shared" si="39"/>
        <v>-</v>
      </c>
      <c r="AE96" s="203" t="str">
        <f t="shared" si="39"/>
        <v>-</v>
      </c>
      <c r="AF96" s="203" t="str">
        <f t="shared" si="39"/>
        <v>-</v>
      </c>
      <c r="AG96" s="203"/>
      <c r="AH96" s="203"/>
      <c r="AI96" s="203"/>
      <c r="AJ96" s="203" t="str">
        <f t="shared" si="39"/>
        <v>-</v>
      </c>
      <c r="AK96" s="205"/>
      <c r="AL96" s="207" t="str">
        <f t="shared" si="34"/>
        <v>-</v>
      </c>
      <c r="AM96" s="208" t="str">
        <f t="shared" si="39"/>
        <v>-</v>
      </c>
      <c r="AN96" s="203" t="str">
        <f t="shared" si="39"/>
        <v>-</v>
      </c>
      <c r="AO96" s="203" t="str">
        <f t="shared" si="39"/>
        <v>-</v>
      </c>
      <c r="AP96" s="203" t="str">
        <f t="shared" si="39"/>
        <v>-</v>
      </c>
      <c r="AQ96" s="203" t="str">
        <f t="shared" si="39"/>
        <v>-</v>
      </c>
      <c r="AR96" s="203" t="str">
        <f t="shared" si="39"/>
        <v>-</v>
      </c>
      <c r="AS96" s="203" t="str">
        <f t="shared" si="39"/>
        <v>-</v>
      </c>
      <c r="AT96" s="203"/>
      <c r="AU96" s="203"/>
      <c r="AV96" s="203" t="str">
        <f t="shared" si="39"/>
        <v>-</v>
      </c>
      <c r="AW96" s="205"/>
      <c r="AX96" s="205" t="str">
        <f t="shared" si="35"/>
        <v>-</v>
      </c>
      <c r="AY96" s="206" t="str">
        <f t="shared" si="39"/>
        <v>-</v>
      </c>
      <c r="AZ96" s="203" t="str">
        <f t="shared" si="39"/>
        <v>-</v>
      </c>
      <c r="BA96" s="203" t="str">
        <f t="shared" si="39"/>
        <v>-</v>
      </c>
      <c r="BB96" s="203" t="str">
        <f t="shared" si="39"/>
        <v>-</v>
      </c>
      <c r="BC96" s="203" t="str">
        <f t="shared" si="39"/>
        <v>-</v>
      </c>
      <c r="BD96" s="203" t="str">
        <f t="shared" si="39"/>
        <v>-</v>
      </c>
      <c r="BE96" s="203" t="str">
        <f t="shared" si="39"/>
        <v>-</v>
      </c>
      <c r="BF96" s="203"/>
      <c r="BG96" s="203"/>
      <c r="BH96" s="203" t="str">
        <f t="shared" si="39"/>
        <v>-</v>
      </c>
      <c r="BI96" s="205"/>
      <c r="BJ96" s="207" t="str">
        <f t="shared" si="36"/>
        <v>-</v>
      </c>
      <c r="BK96" s="12" t="str">
        <f t="shared" si="39"/>
        <v>-</v>
      </c>
      <c r="BL96" s="12" t="str">
        <f t="shared" si="39"/>
        <v>-</v>
      </c>
      <c r="BM96" s="12" t="str">
        <f t="shared" si="39"/>
        <v>-</v>
      </c>
      <c r="BN96" s="12" t="str">
        <f t="shared" si="39"/>
        <v>-</v>
      </c>
      <c r="BO96" s="12" t="str">
        <f t="shared" si="39"/>
        <v>-</v>
      </c>
      <c r="BR96" s="12" t="str">
        <f t="shared" si="37"/>
        <v>-</v>
      </c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</row>
    <row r="97" spans="2:82" ht="20.25" hidden="1" customHeight="1">
      <c r="B97" s="209">
        <v>26</v>
      </c>
      <c r="C97" s="206" t="str">
        <f t="shared" si="39"/>
        <v>-</v>
      </c>
      <c r="D97" s="203" t="str">
        <f t="shared" si="39"/>
        <v>-</v>
      </c>
      <c r="E97" s="203" t="str">
        <f t="shared" si="39"/>
        <v>-</v>
      </c>
      <c r="F97" s="203" t="str">
        <f t="shared" si="39"/>
        <v>-</v>
      </c>
      <c r="G97" s="203" t="str">
        <f t="shared" si="39"/>
        <v>-</v>
      </c>
      <c r="H97" s="203" t="str">
        <f t="shared" si="39"/>
        <v>-</v>
      </c>
      <c r="I97" s="204" t="str">
        <f t="shared" si="39"/>
        <v>-</v>
      </c>
      <c r="J97" s="203"/>
      <c r="K97" s="203"/>
      <c r="L97" s="203"/>
      <c r="M97" s="205"/>
      <c r="N97" s="207"/>
      <c r="O97" s="208" t="str">
        <f t="shared" si="39"/>
        <v>-</v>
      </c>
      <c r="P97" s="203" t="str">
        <f t="shared" si="39"/>
        <v>-</v>
      </c>
      <c r="Q97" s="203" t="str">
        <f t="shared" si="39"/>
        <v>-</v>
      </c>
      <c r="R97" s="203" t="str">
        <f t="shared" si="39"/>
        <v>-</v>
      </c>
      <c r="S97" s="203" t="str">
        <f t="shared" si="39"/>
        <v>-</v>
      </c>
      <c r="T97" s="203" t="str">
        <f t="shared" si="39"/>
        <v>-</v>
      </c>
      <c r="U97" s="203" t="str">
        <f t="shared" si="39"/>
        <v>-</v>
      </c>
      <c r="V97" s="203"/>
      <c r="W97" s="203"/>
      <c r="X97" s="203" t="str">
        <f t="shared" si="39"/>
        <v>-</v>
      </c>
      <c r="Y97" s="205"/>
      <c r="Z97" s="205" t="str">
        <f t="shared" si="33"/>
        <v>-</v>
      </c>
      <c r="AA97" s="206" t="str">
        <f t="shared" si="39"/>
        <v>-</v>
      </c>
      <c r="AB97" s="203" t="str">
        <f t="shared" si="39"/>
        <v>-</v>
      </c>
      <c r="AC97" s="203" t="str">
        <f t="shared" si="39"/>
        <v>-</v>
      </c>
      <c r="AD97" s="203" t="str">
        <f t="shared" si="39"/>
        <v>-</v>
      </c>
      <c r="AE97" s="203" t="str">
        <f t="shared" si="39"/>
        <v>-</v>
      </c>
      <c r="AF97" s="203" t="str">
        <f t="shared" si="39"/>
        <v>-</v>
      </c>
      <c r="AG97" s="203"/>
      <c r="AH97" s="203"/>
      <c r="AI97" s="203"/>
      <c r="AJ97" s="203" t="str">
        <f t="shared" si="39"/>
        <v>-</v>
      </c>
      <c r="AK97" s="205"/>
      <c r="AL97" s="207" t="str">
        <f t="shared" si="34"/>
        <v>-</v>
      </c>
      <c r="AM97" s="208" t="str">
        <f t="shared" si="39"/>
        <v>-</v>
      </c>
      <c r="AN97" s="203" t="str">
        <f t="shared" si="39"/>
        <v>-</v>
      </c>
      <c r="AO97" s="203" t="str">
        <f t="shared" si="39"/>
        <v>-</v>
      </c>
      <c r="AP97" s="203" t="str">
        <f t="shared" si="39"/>
        <v>-</v>
      </c>
      <c r="AQ97" s="203" t="str">
        <f t="shared" si="39"/>
        <v>-</v>
      </c>
      <c r="AR97" s="203" t="str">
        <f t="shared" si="39"/>
        <v>-</v>
      </c>
      <c r="AS97" s="203" t="str">
        <f t="shared" si="39"/>
        <v>-</v>
      </c>
      <c r="AT97" s="203"/>
      <c r="AU97" s="203"/>
      <c r="AV97" s="203" t="str">
        <f t="shared" si="39"/>
        <v>-</v>
      </c>
      <c r="AW97" s="205"/>
      <c r="AX97" s="205" t="str">
        <f t="shared" si="35"/>
        <v>-</v>
      </c>
      <c r="AY97" s="206" t="str">
        <f t="shared" si="39"/>
        <v>-</v>
      </c>
      <c r="AZ97" s="203" t="str">
        <f t="shared" si="39"/>
        <v>-</v>
      </c>
      <c r="BA97" s="203" t="str">
        <f t="shared" si="39"/>
        <v>-</v>
      </c>
      <c r="BB97" s="203" t="str">
        <f t="shared" si="39"/>
        <v>-</v>
      </c>
      <c r="BC97" s="203" t="str">
        <f t="shared" si="39"/>
        <v>-</v>
      </c>
      <c r="BD97" s="203" t="str">
        <f t="shared" si="39"/>
        <v>-</v>
      </c>
      <c r="BE97" s="203" t="str">
        <f t="shared" si="39"/>
        <v>-</v>
      </c>
      <c r="BF97" s="203"/>
      <c r="BG97" s="203"/>
      <c r="BH97" s="203" t="str">
        <f t="shared" si="39"/>
        <v>-</v>
      </c>
      <c r="BI97" s="205"/>
      <c r="BJ97" s="207" t="str">
        <f t="shared" si="36"/>
        <v>-</v>
      </c>
      <c r="BK97" s="12" t="str">
        <f t="shared" si="39"/>
        <v>-</v>
      </c>
      <c r="BL97" s="12" t="str">
        <f t="shared" si="39"/>
        <v>-</v>
      </c>
      <c r="BM97" s="12" t="str">
        <f t="shared" si="39"/>
        <v>-</v>
      </c>
      <c r="BN97" s="12" t="str">
        <f t="shared" si="39"/>
        <v>-</v>
      </c>
      <c r="BO97" s="12" t="str">
        <f t="shared" si="39"/>
        <v>-</v>
      </c>
      <c r="BR97" s="12" t="str">
        <f t="shared" si="37"/>
        <v>-</v>
      </c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</row>
    <row r="98" spans="2:82" ht="20.25" hidden="1" customHeight="1">
      <c r="B98" s="209">
        <v>27</v>
      </c>
      <c r="C98" s="206" t="str">
        <f t="shared" si="39"/>
        <v>-</v>
      </c>
      <c r="D98" s="203" t="str">
        <f t="shared" si="39"/>
        <v>-</v>
      </c>
      <c r="E98" s="203" t="str">
        <f t="shared" si="39"/>
        <v>-</v>
      </c>
      <c r="F98" s="203" t="str">
        <f t="shared" si="39"/>
        <v>-</v>
      </c>
      <c r="G98" s="203" t="str">
        <f t="shared" si="39"/>
        <v>-</v>
      </c>
      <c r="H98" s="203" t="str">
        <f t="shared" si="39"/>
        <v>-</v>
      </c>
      <c r="I98" s="204" t="str">
        <f t="shared" si="39"/>
        <v>-</v>
      </c>
      <c r="J98" s="203"/>
      <c r="K98" s="203"/>
      <c r="L98" s="203"/>
      <c r="M98" s="205"/>
      <c r="N98" s="207"/>
      <c r="O98" s="208" t="str">
        <f t="shared" si="39"/>
        <v>-</v>
      </c>
      <c r="P98" s="203" t="str">
        <f t="shared" si="39"/>
        <v>-</v>
      </c>
      <c r="Q98" s="203" t="str">
        <f t="shared" si="39"/>
        <v>-</v>
      </c>
      <c r="R98" s="203" t="str">
        <f t="shared" si="39"/>
        <v>-</v>
      </c>
      <c r="S98" s="203" t="str">
        <f t="shared" si="39"/>
        <v>-</v>
      </c>
      <c r="T98" s="203" t="str">
        <f t="shared" si="39"/>
        <v>-</v>
      </c>
      <c r="U98" s="203" t="str">
        <f t="shared" si="39"/>
        <v>-</v>
      </c>
      <c r="V98" s="203"/>
      <c r="W98" s="203"/>
      <c r="X98" s="203" t="str">
        <f t="shared" si="39"/>
        <v>-</v>
      </c>
      <c r="Y98" s="205"/>
      <c r="Z98" s="205" t="str">
        <f t="shared" si="33"/>
        <v>-</v>
      </c>
      <c r="AA98" s="206" t="str">
        <f t="shared" si="39"/>
        <v>-</v>
      </c>
      <c r="AB98" s="203" t="str">
        <f t="shared" si="39"/>
        <v>-</v>
      </c>
      <c r="AC98" s="203" t="str">
        <f t="shared" si="39"/>
        <v>-</v>
      </c>
      <c r="AD98" s="203" t="str">
        <f t="shared" si="39"/>
        <v>-</v>
      </c>
      <c r="AE98" s="203" t="str">
        <f t="shared" si="39"/>
        <v>-</v>
      </c>
      <c r="AF98" s="203" t="str">
        <f t="shared" si="39"/>
        <v>-</v>
      </c>
      <c r="AG98" s="203"/>
      <c r="AH98" s="203"/>
      <c r="AI98" s="203"/>
      <c r="AJ98" s="203" t="str">
        <f t="shared" si="39"/>
        <v>-</v>
      </c>
      <c r="AK98" s="205"/>
      <c r="AL98" s="207" t="str">
        <f t="shared" si="34"/>
        <v>-</v>
      </c>
      <c r="AM98" s="208" t="str">
        <f t="shared" si="39"/>
        <v>-</v>
      </c>
      <c r="AN98" s="203" t="str">
        <f t="shared" si="39"/>
        <v>-</v>
      </c>
      <c r="AO98" s="203" t="str">
        <f t="shared" si="39"/>
        <v>-</v>
      </c>
      <c r="AP98" s="203" t="str">
        <f t="shared" si="39"/>
        <v>-</v>
      </c>
      <c r="AQ98" s="203" t="str">
        <f t="shared" si="39"/>
        <v>-</v>
      </c>
      <c r="AR98" s="203" t="str">
        <f t="shared" si="39"/>
        <v>-</v>
      </c>
      <c r="AS98" s="203" t="str">
        <f t="shared" si="39"/>
        <v>-</v>
      </c>
      <c r="AT98" s="203"/>
      <c r="AU98" s="203"/>
      <c r="AV98" s="203" t="str">
        <f t="shared" si="39"/>
        <v>-</v>
      </c>
      <c r="AW98" s="205"/>
      <c r="AX98" s="205" t="str">
        <f t="shared" si="35"/>
        <v>-</v>
      </c>
      <c r="AY98" s="206" t="str">
        <f t="shared" si="39"/>
        <v>-</v>
      </c>
      <c r="AZ98" s="203" t="str">
        <f t="shared" si="39"/>
        <v>-</v>
      </c>
      <c r="BA98" s="203" t="str">
        <f t="shared" si="39"/>
        <v>-</v>
      </c>
      <c r="BB98" s="203" t="str">
        <f t="shared" si="39"/>
        <v>-</v>
      </c>
      <c r="BC98" s="203" t="str">
        <f t="shared" si="39"/>
        <v>-</v>
      </c>
      <c r="BD98" s="203" t="str">
        <f t="shared" si="39"/>
        <v>-</v>
      </c>
      <c r="BE98" s="203" t="str">
        <f t="shared" si="39"/>
        <v>-</v>
      </c>
      <c r="BF98" s="203"/>
      <c r="BG98" s="203"/>
      <c r="BH98" s="203" t="str">
        <f t="shared" si="39"/>
        <v>-</v>
      </c>
      <c r="BI98" s="205"/>
      <c r="BJ98" s="207" t="str">
        <f t="shared" si="36"/>
        <v>-</v>
      </c>
      <c r="BK98" s="12" t="str">
        <f t="shared" si="39"/>
        <v>-</v>
      </c>
      <c r="BL98" s="12" t="str">
        <f t="shared" si="39"/>
        <v>-</v>
      </c>
      <c r="BM98" s="12" t="str">
        <f t="shared" si="39"/>
        <v>-</v>
      </c>
      <c r="BN98" s="12" t="str">
        <f t="shared" si="39"/>
        <v>-</v>
      </c>
      <c r="BO98" s="12" t="str">
        <f t="shared" si="39"/>
        <v>-</v>
      </c>
      <c r="BR98" s="12" t="str">
        <f t="shared" si="37"/>
        <v>-</v>
      </c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</row>
    <row r="99" spans="2:82" ht="20.25" hidden="1" customHeight="1">
      <c r="B99" s="209">
        <v>28</v>
      </c>
      <c r="C99" s="206" t="str">
        <f t="shared" si="39"/>
        <v>-</v>
      </c>
      <c r="D99" s="203" t="str">
        <f t="shared" si="39"/>
        <v>-</v>
      </c>
      <c r="E99" s="203" t="str">
        <f t="shared" si="39"/>
        <v>-</v>
      </c>
      <c r="F99" s="203" t="str">
        <f t="shared" si="39"/>
        <v>-</v>
      </c>
      <c r="G99" s="203" t="str">
        <f t="shared" si="39"/>
        <v>-</v>
      </c>
      <c r="H99" s="203" t="str">
        <f t="shared" si="39"/>
        <v>-</v>
      </c>
      <c r="I99" s="204" t="str">
        <f t="shared" si="39"/>
        <v>-</v>
      </c>
      <c r="J99" s="203"/>
      <c r="K99" s="203"/>
      <c r="L99" s="203"/>
      <c r="M99" s="205"/>
      <c r="N99" s="207"/>
      <c r="O99" s="208" t="str">
        <f t="shared" si="39"/>
        <v>-</v>
      </c>
      <c r="P99" s="203" t="str">
        <f t="shared" si="39"/>
        <v>-</v>
      </c>
      <c r="Q99" s="203" t="str">
        <f t="shared" si="39"/>
        <v>-</v>
      </c>
      <c r="R99" s="203" t="str">
        <f t="shared" si="39"/>
        <v>-</v>
      </c>
      <c r="S99" s="203" t="str">
        <f t="shared" si="39"/>
        <v>-</v>
      </c>
      <c r="T99" s="203" t="str">
        <f t="shared" si="39"/>
        <v>-</v>
      </c>
      <c r="U99" s="203" t="str">
        <f t="shared" si="39"/>
        <v>-</v>
      </c>
      <c r="V99" s="203"/>
      <c r="W99" s="203"/>
      <c r="X99" s="203" t="str">
        <f t="shared" si="39"/>
        <v>-</v>
      </c>
      <c r="Y99" s="205"/>
      <c r="Z99" s="205" t="str">
        <f t="shared" si="33"/>
        <v>-</v>
      </c>
      <c r="AA99" s="206" t="str">
        <f t="shared" si="39"/>
        <v>-</v>
      </c>
      <c r="AB99" s="203" t="str">
        <f t="shared" si="39"/>
        <v>-</v>
      </c>
      <c r="AC99" s="203" t="str">
        <f t="shared" si="39"/>
        <v>-</v>
      </c>
      <c r="AD99" s="203" t="str">
        <f t="shared" si="39"/>
        <v>-</v>
      </c>
      <c r="AE99" s="203" t="str">
        <f t="shared" si="39"/>
        <v>-</v>
      </c>
      <c r="AF99" s="203" t="str">
        <f t="shared" si="39"/>
        <v>-</v>
      </c>
      <c r="AG99" s="203"/>
      <c r="AH99" s="203"/>
      <c r="AI99" s="203"/>
      <c r="AJ99" s="203" t="str">
        <f t="shared" si="39"/>
        <v>-</v>
      </c>
      <c r="AK99" s="205"/>
      <c r="AL99" s="207" t="str">
        <f t="shared" si="34"/>
        <v>-</v>
      </c>
      <c r="AM99" s="208" t="str">
        <f t="shared" si="39"/>
        <v>-</v>
      </c>
      <c r="AN99" s="203" t="str">
        <f t="shared" si="39"/>
        <v>-</v>
      </c>
      <c r="AO99" s="203" t="str">
        <f t="shared" si="39"/>
        <v>-</v>
      </c>
      <c r="AP99" s="203" t="str">
        <f t="shared" si="39"/>
        <v>-</v>
      </c>
      <c r="AQ99" s="203" t="str">
        <f t="shared" si="39"/>
        <v>-</v>
      </c>
      <c r="AR99" s="203" t="str">
        <f t="shared" si="39"/>
        <v>-</v>
      </c>
      <c r="AS99" s="203" t="str">
        <f t="shared" si="39"/>
        <v>-</v>
      </c>
      <c r="AT99" s="203"/>
      <c r="AU99" s="203"/>
      <c r="AV99" s="203" t="str">
        <f t="shared" si="39"/>
        <v>-</v>
      </c>
      <c r="AW99" s="205"/>
      <c r="AX99" s="205" t="str">
        <f t="shared" si="35"/>
        <v>-</v>
      </c>
      <c r="AY99" s="206" t="str">
        <f t="shared" si="39"/>
        <v>-</v>
      </c>
      <c r="AZ99" s="203" t="str">
        <f t="shared" si="39"/>
        <v>-</v>
      </c>
      <c r="BA99" s="203" t="str">
        <f t="shared" si="39"/>
        <v>-</v>
      </c>
      <c r="BB99" s="203" t="str">
        <f t="shared" si="39"/>
        <v>-</v>
      </c>
      <c r="BC99" s="203" t="str">
        <f t="shared" si="39"/>
        <v>-</v>
      </c>
      <c r="BD99" s="203" t="str">
        <f t="shared" si="39"/>
        <v>-</v>
      </c>
      <c r="BE99" s="203" t="str">
        <f t="shared" si="39"/>
        <v>-</v>
      </c>
      <c r="BF99" s="203"/>
      <c r="BG99" s="203"/>
      <c r="BH99" s="203" t="str">
        <f t="shared" si="39"/>
        <v>-</v>
      </c>
      <c r="BI99" s="205"/>
      <c r="BJ99" s="207" t="str">
        <f t="shared" si="36"/>
        <v>-</v>
      </c>
      <c r="BK99" s="12" t="str">
        <f t="shared" si="39"/>
        <v>-</v>
      </c>
      <c r="BL99" s="12" t="str">
        <f t="shared" si="39"/>
        <v>-</v>
      </c>
      <c r="BM99" s="12" t="str">
        <f t="shared" ref="BM99:BO99" si="40">IF(BM78&gt;1,"ДА","-")</f>
        <v>-</v>
      </c>
      <c r="BN99" s="12" t="str">
        <f t="shared" si="40"/>
        <v>-</v>
      </c>
      <c r="BO99" s="12" t="str">
        <f t="shared" si="40"/>
        <v>-</v>
      </c>
      <c r="BR99" s="12" t="str">
        <f t="shared" si="37"/>
        <v>-</v>
      </c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</row>
    <row r="100" spans="2:82" ht="20.25" hidden="1" customHeight="1">
      <c r="B100" s="209">
        <v>29</v>
      </c>
      <c r="C100" s="206" t="str">
        <f t="shared" ref="C100:BO105" si="41">IF(C79&gt;1,"ДА","-")</f>
        <v>-</v>
      </c>
      <c r="D100" s="203" t="str">
        <f t="shared" si="41"/>
        <v>-</v>
      </c>
      <c r="E100" s="203" t="str">
        <f t="shared" si="41"/>
        <v>-</v>
      </c>
      <c r="F100" s="203" t="str">
        <f t="shared" si="41"/>
        <v>-</v>
      </c>
      <c r="G100" s="203" t="str">
        <f t="shared" si="41"/>
        <v>-</v>
      </c>
      <c r="H100" s="203" t="str">
        <f t="shared" si="41"/>
        <v>-</v>
      </c>
      <c r="I100" s="204" t="str">
        <f t="shared" si="41"/>
        <v>-</v>
      </c>
      <c r="J100" s="203"/>
      <c r="K100" s="203"/>
      <c r="L100" s="203"/>
      <c r="M100" s="205"/>
      <c r="N100" s="207"/>
      <c r="O100" s="208" t="str">
        <f t="shared" si="41"/>
        <v>-</v>
      </c>
      <c r="P100" s="203" t="str">
        <f t="shared" si="41"/>
        <v>-</v>
      </c>
      <c r="Q100" s="203" t="str">
        <f t="shared" si="41"/>
        <v>-</v>
      </c>
      <c r="R100" s="203" t="str">
        <f t="shared" si="41"/>
        <v>-</v>
      </c>
      <c r="S100" s="203" t="str">
        <f t="shared" si="41"/>
        <v>-</v>
      </c>
      <c r="T100" s="203" t="str">
        <f t="shared" si="41"/>
        <v>-</v>
      </c>
      <c r="U100" s="203" t="str">
        <f t="shared" si="41"/>
        <v>-</v>
      </c>
      <c r="V100" s="203"/>
      <c r="W100" s="203"/>
      <c r="X100" s="203" t="str">
        <f t="shared" si="41"/>
        <v>-</v>
      </c>
      <c r="Y100" s="205"/>
      <c r="Z100" s="205" t="str">
        <f t="shared" si="33"/>
        <v>-</v>
      </c>
      <c r="AA100" s="206" t="str">
        <f t="shared" si="41"/>
        <v>-</v>
      </c>
      <c r="AB100" s="203" t="str">
        <f t="shared" si="41"/>
        <v>-</v>
      </c>
      <c r="AC100" s="203" t="str">
        <f t="shared" si="41"/>
        <v>-</v>
      </c>
      <c r="AD100" s="203" t="str">
        <f t="shared" si="41"/>
        <v>-</v>
      </c>
      <c r="AE100" s="203" t="str">
        <f t="shared" si="41"/>
        <v>-</v>
      </c>
      <c r="AF100" s="203" t="str">
        <f t="shared" si="41"/>
        <v>-</v>
      </c>
      <c r="AG100" s="203"/>
      <c r="AH100" s="203"/>
      <c r="AI100" s="203"/>
      <c r="AJ100" s="203" t="str">
        <f t="shared" si="41"/>
        <v>-</v>
      </c>
      <c r="AK100" s="205"/>
      <c r="AL100" s="207" t="str">
        <f t="shared" si="34"/>
        <v>-</v>
      </c>
      <c r="AM100" s="208" t="str">
        <f t="shared" si="41"/>
        <v>-</v>
      </c>
      <c r="AN100" s="203" t="str">
        <f t="shared" si="41"/>
        <v>-</v>
      </c>
      <c r="AO100" s="203" t="str">
        <f t="shared" si="41"/>
        <v>-</v>
      </c>
      <c r="AP100" s="203" t="str">
        <f t="shared" si="41"/>
        <v>-</v>
      </c>
      <c r="AQ100" s="203" t="str">
        <f t="shared" si="41"/>
        <v>-</v>
      </c>
      <c r="AR100" s="203" t="str">
        <f t="shared" si="41"/>
        <v>-</v>
      </c>
      <c r="AS100" s="203" t="str">
        <f t="shared" si="41"/>
        <v>-</v>
      </c>
      <c r="AT100" s="203"/>
      <c r="AU100" s="203"/>
      <c r="AV100" s="203" t="str">
        <f t="shared" si="41"/>
        <v>-</v>
      </c>
      <c r="AW100" s="205"/>
      <c r="AX100" s="205" t="str">
        <f t="shared" si="35"/>
        <v>-</v>
      </c>
      <c r="AY100" s="206" t="str">
        <f t="shared" si="41"/>
        <v>-</v>
      </c>
      <c r="AZ100" s="203" t="str">
        <f t="shared" si="41"/>
        <v>-</v>
      </c>
      <c r="BA100" s="203" t="str">
        <f t="shared" si="41"/>
        <v>-</v>
      </c>
      <c r="BB100" s="203" t="str">
        <f t="shared" si="41"/>
        <v>-</v>
      </c>
      <c r="BC100" s="203" t="str">
        <f t="shared" si="41"/>
        <v>-</v>
      </c>
      <c r="BD100" s="203" t="str">
        <f t="shared" si="41"/>
        <v>-</v>
      </c>
      <c r="BE100" s="203" t="str">
        <f t="shared" si="41"/>
        <v>-</v>
      </c>
      <c r="BF100" s="203"/>
      <c r="BG100" s="203"/>
      <c r="BH100" s="203" t="str">
        <f t="shared" si="41"/>
        <v>-</v>
      </c>
      <c r="BI100" s="205"/>
      <c r="BJ100" s="207" t="str">
        <f t="shared" si="36"/>
        <v>-</v>
      </c>
      <c r="BK100" s="12" t="str">
        <f t="shared" si="41"/>
        <v>-</v>
      </c>
      <c r="BL100" s="12" t="str">
        <f t="shared" si="41"/>
        <v>-</v>
      </c>
      <c r="BM100" s="12" t="str">
        <f t="shared" si="41"/>
        <v>-</v>
      </c>
      <c r="BN100" s="12" t="str">
        <f t="shared" si="41"/>
        <v>-</v>
      </c>
      <c r="BO100" s="12" t="str">
        <f t="shared" si="41"/>
        <v>-</v>
      </c>
      <c r="BR100" s="12" t="str">
        <f t="shared" si="37"/>
        <v>-</v>
      </c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</row>
    <row r="101" spans="2:82" ht="20.25" hidden="1" customHeight="1">
      <c r="B101" s="209">
        <v>31</v>
      </c>
      <c r="C101" s="206" t="str">
        <f t="shared" si="41"/>
        <v>-</v>
      </c>
      <c r="D101" s="203" t="str">
        <f t="shared" si="41"/>
        <v>-</v>
      </c>
      <c r="E101" s="203" t="str">
        <f t="shared" si="41"/>
        <v>-</v>
      </c>
      <c r="F101" s="203" t="str">
        <f t="shared" si="41"/>
        <v>-</v>
      </c>
      <c r="G101" s="203" t="str">
        <f t="shared" si="41"/>
        <v>-</v>
      </c>
      <c r="H101" s="203" t="str">
        <f t="shared" si="41"/>
        <v>-</v>
      </c>
      <c r="I101" s="204" t="str">
        <f t="shared" si="41"/>
        <v>-</v>
      </c>
      <c r="J101" s="203"/>
      <c r="K101" s="203"/>
      <c r="L101" s="203"/>
      <c r="M101" s="205"/>
      <c r="N101" s="207"/>
      <c r="O101" s="208" t="str">
        <f t="shared" si="41"/>
        <v>-</v>
      </c>
      <c r="P101" s="203" t="str">
        <f t="shared" si="41"/>
        <v>-</v>
      </c>
      <c r="Q101" s="203" t="str">
        <f t="shared" si="41"/>
        <v>-</v>
      </c>
      <c r="R101" s="203" t="str">
        <f t="shared" si="41"/>
        <v>-</v>
      </c>
      <c r="S101" s="203" t="str">
        <f t="shared" si="41"/>
        <v>-</v>
      </c>
      <c r="T101" s="203" t="str">
        <f t="shared" si="41"/>
        <v>-</v>
      </c>
      <c r="U101" s="203" t="str">
        <f t="shared" si="41"/>
        <v>-</v>
      </c>
      <c r="V101" s="203"/>
      <c r="W101" s="203"/>
      <c r="X101" s="203" t="str">
        <f t="shared" si="41"/>
        <v>-</v>
      </c>
      <c r="Y101" s="205"/>
      <c r="Z101" s="205" t="str">
        <f t="shared" si="33"/>
        <v>-</v>
      </c>
      <c r="AA101" s="206" t="str">
        <f t="shared" si="41"/>
        <v>-</v>
      </c>
      <c r="AB101" s="203" t="str">
        <f t="shared" si="41"/>
        <v>-</v>
      </c>
      <c r="AC101" s="203" t="str">
        <f t="shared" si="41"/>
        <v>-</v>
      </c>
      <c r="AD101" s="203" t="str">
        <f t="shared" si="41"/>
        <v>-</v>
      </c>
      <c r="AE101" s="203" t="str">
        <f t="shared" si="41"/>
        <v>-</v>
      </c>
      <c r="AF101" s="203" t="str">
        <f t="shared" si="41"/>
        <v>-</v>
      </c>
      <c r="AG101" s="203"/>
      <c r="AH101" s="203"/>
      <c r="AI101" s="203"/>
      <c r="AJ101" s="203" t="str">
        <f t="shared" si="41"/>
        <v>-</v>
      </c>
      <c r="AK101" s="205"/>
      <c r="AL101" s="207" t="str">
        <f t="shared" si="34"/>
        <v>-</v>
      </c>
      <c r="AM101" s="208" t="str">
        <f t="shared" si="41"/>
        <v>-</v>
      </c>
      <c r="AN101" s="203" t="str">
        <f t="shared" si="41"/>
        <v>-</v>
      </c>
      <c r="AO101" s="203" t="str">
        <f t="shared" si="41"/>
        <v>-</v>
      </c>
      <c r="AP101" s="203" t="str">
        <f t="shared" si="41"/>
        <v>-</v>
      </c>
      <c r="AQ101" s="203" t="str">
        <f t="shared" si="41"/>
        <v>-</v>
      </c>
      <c r="AR101" s="203" t="str">
        <f t="shared" si="41"/>
        <v>-</v>
      </c>
      <c r="AS101" s="203" t="str">
        <f t="shared" si="41"/>
        <v>-</v>
      </c>
      <c r="AT101" s="203"/>
      <c r="AU101" s="203"/>
      <c r="AV101" s="203" t="str">
        <f t="shared" si="41"/>
        <v>-</v>
      </c>
      <c r="AW101" s="205"/>
      <c r="AX101" s="205" t="str">
        <f t="shared" si="35"/>
        <v>-</v>
      </c>
      <c r="AY101" s="206" t="str">
        <f t="shared" si="41"/>
        <v>-</v>
      </c>
      <c r="AZ101" s="203" t="str">
        <f t="shared" si="41"/>
        <v>-</v>
      </c>
      <c r="BA101" s="203" t="str">
        <f t="shared" si="41"/>
        <v>-</v>
      </c>
      <c r="BB101" s="203" t="str">
        <f t="shared" si="41"/>
        <v>-</v>
      </c>
      <c r="BC101" s="203" t="str">
        <f t="shared" si="41"/>
        <v>-</v>
      </c>
      <c r="BD101" s="203" t="str">
        <f t="shared" si="41"/>
        <v>-</v>
      </c>
      <c r="BE101" s="203" t="str">
        <f t="shared" si="41"/>
        <v>-</v>
      </c>
      <c r="BF101" s="203"/>
      <c r="BG101" s="203"/>
      <c r="BH101" s="203" t="str">
        <f t="shared" si="41"/>
        <v>-</v>
      </c>
      <c r="BI101" s="205"/>
      <c r="BJ101" s="207" t="str">
        <f t="shared" si="36"/>
        <v>-</v>
      </c>
      <c r="BK101" s="12" t="str">
        <f t="shared" si="41"/>
        <v>-</v>
      </c>
      <c r="BL101" s="12" t="str">
        <f t="shared" si="41"/>
        <v>-</v>
      </c>
      <c r="BM101" s="12" t="str">
        <f t="shared" si="41"/>
        <v>-</v>
      </c>
      <c r="BN101" s="12" t="str">
        <f t="shared" si="41"/>
        <v>-</v>
      </c>
      <c r="BO101" s="12" t="str">
        <f t="shared" si="41"/>
        <v>-</v>
      </c>
      <c r="BR101" s="12" t="str">
        <f t="shared" si="37"/>
        <v>-</v>
      </c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</row>
    <row r="102" spans="2:82" ht="20.25" hidden="1" customHeight="1">
      <c r="B102" s="209">
        <v>32</v>
      </c>
      <c r="C102" s="206" t="str">
        <f t="shared" si="41"/>
        <v>-</v>
      </c>
      <c r="D102" s="203" t="str">
        <f t="shared" si="41"/>
        <v>-</v>
      </c>
      <c r="E102" s="203" t="str">
        <f t="shared" si="41"/>
        <v>-</v>
      </c>
      <c r="F102" s="203" t="str">
        <f t="shared" si="41"/>
        <v>-</v>
      </c>
      <c r="G102" s="203" t="str">
        <f t="shared" si="41"/>
        <v>-</v>
      </c>
      <c r="H102" s="203" t="str">
        <f t="shared" si="41"/>
        <v>-</v>
      </c>
      <c r="I102" s="204" t="str">
        <f t="shared" si="41"/>
        <v>-</v>
      </c>
      <c r="J102" s="203"/>
      <c r="K102" s="203"/>
      <c r="L102" s="203"/>
      <c r="M102" s="205"/>
      <c r="N102" s="207"/>
      <c r="O102" s="208" t="str">
        <f t="shared" si="41"/>
        <v>-</v>
      </c>
      <c r="P102" s="203" t="str">
        <f t="shared" si="41"/>
        <v>-</v>
      </c>
      <c r="Q102" s="203" t="str">
        <f t="shared" si="41"/>
        <v>-</v>
      </c>
      <c r="R102" s="203" t="str">
        <f t="shared" si="41"/>
        <v>-</v>
      </c>
      <c r="S102" s="203" t="str">
        <f t="shared" si="41"/>
        <v>-</v>
      </c>
      <c r="T102" s="203" t="str">
        <f t="shared" si="41"/>
        <v>-</v>
      </c>
      <c r="U102" s="203" t="str">
        <f t="shared" si="41"/>
        <v>-</v>
      </c>
      <c r="V102" s="203"/>
      <c r="W102" s="203"/>
      <c r="X102" s="203" t="str">
        <f t="shared" si="41"/>
        <v>-</v>
      </c>
      <c r="Y102" s="205"/>
      <c r="Z102" s="205" t="str">
        <f t="shared" si="33"/>
        <v>-</v>
      </c>
      <c r="AA102" s="206" t="str">
        <f t="shared" si="41"/>
        <v>-</v>
      </c>
      <c r="AB102" s="203" t="str">
        <f t="shared" si="41"/>
        <v>-</v>
      </c>
      <c r="AC102" s="203" t="str">
        <f t="shared" si="41"/>
        <v>-</v>
      </c>
      <c r="AD102" s="203" t="str">
        <f t="shared" si="41"/>
        <v>-</v>
      </c>
      <c r="AE102" s="203" t="str">
        <f t="shared" si="41"/>
        <v>-</v>
      </c>
      <c r="AF102" s="203" t="str">
        <f t="shared" si="41"/>
        <v>-</v>
      </c>
      <c r="AG102" s="203"/>
      <c r="AH102" s="203"/>
      <c r="AI102" s="203"/>
      <c r="AJ102" s="203" t="str">
        <f t="shared" si="41"/>
        <v>-</v>
      </c>
      <c r="AK102" s="205"/>
      <c r="AL102" s="207" t="str">
        <f t="shared" si="34"/>
        <v>-</v>
      </c>
      <c r="AM102" s="208" t="str">
        <f t="shared" si="41"/>
        <v>-</v>
      </c>
      <c r="AN102" s="203" t="str">
        <f t="shared" si="41"/>
        <v>-</v>
      </c>
      <c r="AO102" s="203" t="str">
        <f t="shared" si="41"/>
        <v>-</v>
      </c>
      <c r="AP102" s="203" t="str">
        <f t="shared" si="41"/>
        <v>-</v>
      </c>
      <c r="AQ102" s="203" t="str">
        <f t="shared" si="41"/>
        <v>-</v>
      </c>
      <c r="AR102" s="203" t="str">
        <f t="shared" si="41"/>
        <v>-</v>
      </c>
      <c r="AS102" s="203" t="str">
        <f t="shared" si="41"/>
        <v>-</v>
      </c>
      <c r="AT102" s="203"/>
      <c r="AU102" s="203"/>
      <c r="AV102" s="203" t="str">
        <f t="shared" si="41"/>
        <v>-</v>
      </c>
      <c r="AW102" s="205"/>
      <c r="AX102" s="205" t="str">
        <f t="shared" si="35"/>
        <v>-</v>
      </c>
      <c r="AY102" s="206" t="str">
        <f t="shared" si="41"/>
        <v>-</v>
      </c>
      <c r="AZ102" s="203" t="str">
        <f t="shared" si="41"/>
        <v>-</v>
      </c>
      <c r="BA102" s="203" t="str">
        <f t="shared" si="41"/>
        <v>-</v>
      </c>
      <c r="BB102" s="203" t="str">
        <f t="shared" si="41"/>
        <v>-</v>
      </c>
      <c r="BC102" s="203" t="str">
        <f t="shared" si="41"/>
        <v>-</v>
      </c>
      <c r="BD102" s="203" t="str">
        <f t="shared" si="41"/>
        <v>-</v>
      </c>
      <c r="BE102" s="203" t="str">
        <f t="shared" si="41"/>
        <v>-</v>
      </c>
      <c r="BF102" s="203"/>
      <c r="BG102" s="203"/>
      <c r="BH102" s="203" t="str">
        <f t="shared" si="41"/>
        <v>-</v>
      </c>
      <c r="BI102" s="205"/>
      <c r="BJ102" s="207" t="str">
        <f t="shared" si="36"/>
        <v>-</v>
      </c>
      <c r="BK102" s="12" t="str">
        <f t="shared" si="41"/>
        <v>-</v>
      </c>
      <c r="BL102" s="12" t="str">
        <f t="shared" si="41"/>
        <v>-</v>
      </c>
      <c r="BM102" s="12" t="str">
        <f t="shared" si="41"/>
        <v>-</v>
      </c>
      <c r="BN102" s="12" t="str">
        <f t="shared" si="41"/>
        <v>-</v>
      </c>
      <c r="BO102" s="12" t="str">
        <f t="shared" si="41"/>
        <v>-</v>
      </c>
      <c r="BR102" s="12" t="str">
        <f t="shared" si="37"/>
        <v>-</v>
      </c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</row>
    <row r="103" spans="2:82" ht="20.25" hidden="1" customHeight="1">
      <c r="B103" s="209">
        <v>33</v>
      </c>
      <c r="C103" s="206" t="str">
        <f t="shared" si="41"/>
        <v>-</v>
      </c>
      <c r="D103" s="203" t="str">
        <f t="shared" si="41"/>
        <v>-</v>
      </c>
      <c r="E103" s="203" t="str">
        <f t="shared" si="41"/>
        <v>-</v>
      </c>
      <c r="F103" s="203" t="str">
        <f t="shared" si="41"/>
        <v>-</v>
      </c>
      <c r="G103" s="203" t="str">
        <f t="shared" si="41"/>
        <v>-</v>
      </c>
      <c r="H103" s="203" t="str">
        <f t="shared" si="41"/>
        <v>-</v>
      </c>
      <c r="I103" s="204" t="str">
        <f t="shared" si="41"/>
        <v>-</v>
      </c>
      <c r="J103" s="203"/>
      <c r="K103" s="203"/>
      <c r="L103" s="203"/>
      <c r="M103" s="205"/>
      <c r="N103" s="207"/>
      <c r="O103" s="208" t="str">
        <f t="shared" si="41"/>
        <v>-</v>
      </c>
      <c r="P103" s="203" t="str">
        <f t="shared" si="41"/>
        <v>-</v>
      </c>
      <c r="Q103" s="203" t="str">
        <f t="shared" si="41"/>
        <v>-</v>
      </c>
      <c r="R103" s="203" t="str">
        <f t="shared" si="41"/>
        <v>-</v>
      </c>
      <c r="S103" s="203" t="str">
        <f t="shared" si="41"/>
        <v>-</v>
      </c>
      <c r="T103" s="203" t="str">
        <f t="shared" si="41"/>
        <v>-</v>
      </c>
      <c r="U103" s="203" t="str">
        <f t="shared" si="41"/>
        <v>-</v>
      </c>
      <c r="V103" s="203"/>
      <c r="W103" s="203"/>
      <c r="X103" s="203" t="str">
        <f t="shared" si="41"/>
        <v>-</v>
      </c>
      <c r="Y103" s="205"/>
      <c r="Z103" s="205" t="str">
        <f t="shared" si="33"/>
        <v>-</v>
      </c>
      <c r="AA103" s="206" t="str">
        <f t="shared" si="41"/>
        <v>-</v>
      </c>
      <c r="AB103" s="203" t="str">
        <f t="shared" si="41"/>
        <v>-</v>
      </c>
      <c r="AC103" s="203" t="str">
        <f t="shared" si="41"/>
        <v>-</v>
      </c>
      <c r="AD103" s="203" t="str">
        <f t="shared" si="41"/>
        <v>-</v>
      </c>
      <c r="AE103" s="203" t="str">
        <f t="shared" si="41"/>
        <v>-</v>
      </c>
      <c r="AF103" s="203" t="str">
        <f t="shared" si="41"/>
        <v>-</v>
      </c>
      <c r="AG103" s="203"/>
      <c r="AH103" s="203"/>
      <c r="AI103" s="203"/>
      <c r="AJ103" s="203" t="str">
        <f t="shared" si="41"/>
        <v>-</v>
      </c>
      <c r="AK103" s="205"/>
      <c r="AL103" s="207" t="str">
        <f t="shared" si="34"/>
        <v>-</v>
      </c>
      <c r="AM103" s="208" t="str">
        <f t="shared" si="41"/>
        <v>-</v>
      </c>
      <c r="AN103" s="203" t="str">
        <f t="shared" si="41"/>
        <v>-</v>
      </c>
      <c r="AO103" s="203" t="str">
        <f t="shared" si="41"/>
        <v>-</v>
      </c>
      <c r="AP103" s="203" t="str">
        <f t="shared" si="41"/>
        <v>-</v>
      </c>
      <c r="AQ103" s="203" t="str">
        <f t="shared" si="41"/>
        <v>-</v>
      </c>
      <c r="AR103" s="203" t="str">
        <f t="shared" si="41"/>
        <v>-</v>
      </c>
      <c r="AS103" s="203" t="str">
        <f t="shared" si="41"/>
        <v>-</v>
      </c>
      <c r="AT103" s="203"/>
      <c r="AU103" s="203"/>
      <c r="AV103" s="203" t="str">
        <f t="shared" si="41"/>
        <v>-</v>
      </c>
      <c r="AW103" s="205"/>
      <c r="AX103" s="205" t="str">
        <f t="shared" si="35"/>
        <v>-</v>
      </c>
      <c r="AY103" s="206" t="str">
        <f t="shared" si="41"/>
        <v>-</v>
      </c>
      <c r="AZ103" s="203" t="str">
        <f t="shared" si="41"/>
        <v>-</v>
      </c>
      <c r="BA103" s="203" t="str">
        <f t="shared" si="41"/>
        <v>-</v>
      </c>
      <c r="BB103" s="203" t="str">
        <f t="shared" si="41"/>
        <v>-</v>
      </c>
      <c r="BC103" s="203" t="str">
        <f t="shared" si="41"/>
        <v>-</v>
      </c>
      <c r="BD103" s="203" t="str">
        <f t="shared" si="41"/>
        <v>-</v>
      </c>
      <c r="BE103" s="203" t="str">
        <f t="shared" si="41"/>
        <v>-</v>
      </c>
      <c r="BF103" s="203"/>
      <c r="BG103" s="203"/>
      <c r="BH103" s="203" t="str">
        <f t="shared" si="41"/>
        <v>-</v>
      </c>
      <c r="BI103" s="205"/>
      <c r="BJ103" s="207" t="str">
        <f t="shared" si="36"/>
        <v>-</v>
      </c>
      <c r="BK103" s="12" t="str">
        <f t="shared" si="41"/>
        <v>-</v>
      </c>
      <c r="BL103" s="12" t="str">
        <f t="shared" si="41"/>
        <v>-</v>
      </c>
      <c r="BM103" s="12" t="str">
        <f t="shared" si="41"/>
        <v>-</v>
      </c>
      <c r="BN103" s="12" t="str">
        <f t="shared" si="41"/>
        <v>-</v>
      </c>
      <c r="BO103" s="12" t="str">
        <f t="shared" si="41"/>
        <v>-</v>
      </c>
      <c r="BR103" s="12" t="str">
        <f t="shared" si="37"/>
        <v>-</v>
      </c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</row>
    <row r="104" spans="2:82" ht="20.25" hidden="1" customHeight="1">
      <c r="B104" s="209">
        <v>34</v>
      </c>
      <c r="C104" s="206" t="str">
        <f t="shared" si="41"/>
        <v>-</v>
      </c>
      <c r="D104" s="203" t="str">
        <f t="shared" si="41"/>
        <v>-</v>
      </c>
      <c r="E104" s="203" t="str">
        <f t="shared" si="41"/>
        <v>-</v>
      </c>
      <c r="F104" s="203" t="str">
        <f t="shared" si="41"/>
        <v>-</v>
      </c>
      <c r="G104" s="203" t="str">
        <f t="shared" si="41"/>
        <v>-</v>
      </c>
      <c r="H104" s="203" t="str">
        <f t="shared" si="41"/>
        <v>-</v>
      </c>
      <c r="I104" s="204" t="str">
        <f t="shared" si="41"/>
        <v>-</v>
      </c>
      <c r="J104" s="203"/>
      <c r="K104" s="203"/>
      <c r="L104" s="203"/>
      <c r="M104" s="205"/>
      <c r="N104" s="207"/>
      <c r="O104" s="208" t="str">
        <f t="shared" si="41"/>
        <v>-</v>
      </c>
      <c r="P104" s="203" t="str">
        <f t="shared" si="41"/>
        <v>-</v>
      </c>
      <c r="Q104" s="203" t="str">
        <f t="shared" si="41"/>
        <v>-</v>
      </c>
      <c r="R104" s="203" t="str">
        <f t="shared" si="41"/>
        <v>-</v>
      </c>
      <c r="S104" s="203" t="str">
        <f t="shared" si="41"/>
        <v>-</v>
      </c>
      <c r="T104" s="203" t="str">
        <f t="shared" si="41"/>
        <v>-</v>
      </c>
      <c r="U104" s="203" t="str">
        <f t="shared" si="41"/>
        <v>-</v>
      </c>
      <c r="V104" s="203"/>
      <c r="W104" s="203"/>
      <c r="X104" s="203" t="str">
        <f t="shared" si="41"/>
        <v>-</v>
      </c>
      <c r="Y104" s="205"/>
      <c r="Z104" s="205" t="str">
        <f t="shared" si="33"/>
        <v>-</v>
      </c>
      <c r="AA104" s="206" t="str">
        <f t="shared" si="41"/>
        <v>-</v>
      </c>
      <c r="AB104" s="203" t="str">
        <f t="shared" si="41"/>
        <v>-</v>
      </c>
      <c r="AC104" s="203" t="str">
        <f t="shared" si="41"/>
        <v>-</v>
      </c>
      <c r="AD104" s="203" t="str">
        <f t="shared" si="41"/>
        <v>-</v>
      </c>
      <c r="AE104" s="203" t="str">
        <f t="shared" si="41"/>
        <v>-</v>
      </c>
      <c r="AF104" s="203" t="str">
        <f t="shared" si="41"/>
        <v>-</v>
      </c>
      <c r="AG104" s="203"/>
      <c r="AH104" s="203"/>
      <c r="AI104" s="203"/>
      <c r="AJ104" s="203" t="str">
        <f t="shared" si="41"/>
        <v>-</v>
      </c>
      <c r="AK104" s="205"/>
      <c r="AL104" s="207" t="str">
        <f t="shared" si="34"/>
        <v>-</v>
      </c>
      <c r="AM104" s="208" t="str">
        <f t="shared" si="41"/>
        <v>-</v>
      </c>
      <c r="AN104" s="203" t="str">
        <f t="shared" si="41"/>
        <v>-</v>
      </c>
      <c r="AO104" s="203" t="str">
        <f t="shared" si="41"/>
        <v>-</v>
      </c>
      <c r="AP104" s="203" t="str">
        <f t="shared" si="41"/>
        <v>-</v>
      </c>
      <c r="AQ104" s="203" t="str">
        <f t="shared" si="41"/>
        <v>-</v>
      </c>
      <c r="AR104" s="203" t="str">
        <f t="shared" si="41"/>
        <v>-</v>
      </c>
      <c r="AS104" s="203" t="str">
        <f>IF(AT83&gt;1,"ДА","-")</f>
        <v>-</v>
      </c>
      <c r="AT104" s="203"/>
      <c r="AU104" s="203"/>
      <c r="AV104" s="203" t="str">
        <f t="shared" si="41"/>
        <v>-</v>
      </c>
      <c r="AW104" s="205"/>
      <c r="AX104" s="205" t="str">
        <f t="shared" si="35"/>
        <v>-</v>
      </c>
      <c r="AY104" s="206" t="str">
        <f t="shared" si="41"/>
        <v>-</v>
      </c>
      <c r="AZ104" s="203" t="str">
        <f t="shared" si="41"/>
        <v>ДА</v>
      </c>
      <c r="BA104" s="203" t="str">
        <f t="shared" si="41"/>
        <v>-</v>
      </c>
      <c r="BB104" s="203" t="str">
        <f t="shared" si="41"/>
        <v>-</v>
      </c>
      <c r="BC104" s="203" t="str">
        <f t="shared" si="41"/>
        <v>-</v>
      </c>
      <c r="BD104" s="203" t="str">
        <f t="shared" si="41"/>
        <v>-</v>
      </c>
      <c r="BE104" s="203" t="str">
        <f t="shared" si="41"/>
        <v>-</v>
      </c>
      <c r="BF104" s="203"/>
      <c r="BG104" s="203"/>
      <c r="BH104" s="203" t="str">
        <f t="shared" si="41"/>
        <v>-</v>
      </c>
      <c r="BI104" s="205"/>
      <c r="BJ104" s="207" t="str">
        <f t="shared" si="36"/>
        <v>-</v>
      </c>
      <c r="BK104" s="12" t="str">
        <f t="shared" si="41"/>
        <v>-</v>
      </c>
      <c r="BL104" s="12" t="str">
        <f t="shared" si="41"/>
        <v>-</v>
      </c>
      <c r="BM104" s="12" t="str">
        <f t="shared" si="41"/>
        <v>-</v>
      </c>
      <c r="BN104" s="12" t="str">
        <f t="shared" si="41"/>
        <v>-</v>
      </c>
      <c r="BO104" s="12" t="str">
        <f t="shared" si="41"/>
        <v>-</v>
      </c>
      <c r="BR104" s="12" t="str">
        <f t="shared" si="37"/>
        <v>-</v>
      </c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</row>
    <row r="105" spans="2:82" ht="20.25" hidden="1" customHeight="1">
      <c r="B105" s="209">
        <v>35</v>
      </c>
      <c r="C105" s="206" t="str">
        <f t="shared" si="41"/>
        <v>-</v>
      </c>
      <c r="D105" s="203" t="str">
        <f t="shared" si="41"/>
        <v>-</v>
      </c>
      <c r="E105" s="203" t="str">
        <f t="shared" si="41"/>
        <v>-</v>
      </c>
      <c r="F105" s="203" t="str">
        <f t="shared" si="41"/>
        <v>-</v>
      </c>
      <c r="G105" s="203" t="str">
        <f t="shared" si="41"/>
        <v>-</v>
      </c>
      <c r="H105" s="203" t="str">
        <f t="shared" si="41"/>
        <v>-</v>
      </c>
      <c r="I105" s="204" t="str">
        <f t="shared" si="41"/>
        <v>-</v>
      </c>
      <c r="J105" s="203"/>
      <c r="K105" s="203"/>
      <c r="L105" s="203"/>
      <c r="M105" s="205"/>
      <c r="N105" s="207"/>
      <c r="O105" s="208" t="str">
        <f t="shared" si="41"/>
        <v>-</v>
      </c>
      <c r="P105" s="203" t="str">
        <f t="shared" si="41"/>
        <v>-</v>
      </c>
      <c r="Q105" s="203" t="str">
        <f t="shared" si="41"/>
        <v>-</v>
      </c>
      <c r="R105" s="203" t="str">
        <f t="shared" si="41"/>
        <v>-</v>
      </c>
      <c r="S105" s="203" t="str">
        <f t="shared" si="41"/>
        <v>-</v>
      </c>
      <c r="T105" s="203" t="str">
        <f t="shared" si="41"/>
        <v>-</v>
      </c>
      <c r="U105" s="203" t="str">
        <f t="shared" si="41"/>
        <v>-</v>
      </c>
      <c r="V105" s="203"/>
      <c r="W105" s="203"/>
      <c r="X105" s="203" t="str">
        <f t="shared" si="41"/>
        <v>-</v>
      </c>
      <c r="Y105" s="205"/>
      <c r="Z105" s="205" t="str">
        <f t="shared" si="33"/>
        <v>-</v>
      </c>
      <c r="AA105" s="206" t="str">
        <f t="shared" si="41"/>
        <v>-</v>
      </c>
      <c r="AB105" s="203" t="str">
        <f t="shared" si="41"/>
        <v>-</v>
      </c>
      <c r="AC105" s="203" t="str">
        <f t="shared" si="41"/>
        <v>-</v>
      </c>
      <c r="AD105" s="203" t="str">
        <f t="shared" si="41"/>
        <v>-</v>
      </c>
      <c r="AE105" s="203" t="str">
        <f t="shared" si="41"/>
        <v>-</v>
      </c>
      <c r="AF105" s="203" t="str">
        <f t="shared" si="41"/>
        <v>-</v>
      </c>
      <c r="AG105" s="203"/>
      <c r="AH105" s="203"/>
      <c r="AI105" s="203"/>
      <c r="AJ105" s="203" t="str">
        <f t="shared" si="41"/>
        <v>-</v>
      </c>
      <c r="AK105" s="205"/>
      <c r="AL105" s="207" t="str">
        <f t="shared" si="34"/>
        <v>-</v>
      </c>
      <c r="AM105" s="208" t="str">
        <f t="shared" si="41"/>
        <v>-</v>
      </c>
      <c r="AN105" s="203" t="str">
        <f t="shared" si="41"/>
        <v>-</v>
      </c>
      <c r="AO105" s="203" t="str">
        <f t="shared" si="41"/>
        <v>-</v>
      </c>
      <c r="AP105" s="203" t="str">
        <f t="shared" si="41"/>
        <v>-</v>
      </c>
      <c r="AQ105" s="203" t="str">
        <f t="shared" si="41"/>
        <v>-</v>
      </c>
      <c r="AR105" s="203" t="str">
        <f t="shared" si="41"/>
        <v>-</v>
      </c>
      <c r="AS105" s="203" t="str">
        <f t="shared" si="41"/>
        <v>-</v>
      </c>
      <c r="AT105" s="203"/>
      <c r="AU105" s="203"/>
      <c r="AV105" s="203" t="str">
        <f t="shared" si="41"/>
        <v>-</v>
      </c>
      <c r="AW105" s="205"/>
      <c r="AX105" s="205" t="str">
        <f t="shared" si="35"/>
        <v>-</v>
      </c>
      <c r="AY105" s="206" t="str">
        <f t="shared" si="41"/>
        <v>-</v>
      </c>
      <c r="AZ105" s="203" t="str">
        <f t="shared" si="41"/>
        <v>-</v>
      </c>
      <c r="BA105" s="203" t="str">
        <f t="shared" si="41"/>
        <v>-</v>
      </c>
      <c r="BB105" s="203" t="str">
        <f t="shared" si="41"/>
        <v>-</v>
      </c>
      <c r="BC105" s="203" t="str">
        <f t="shared" si="41"/>
        <v>-</v>
      </c>
      <c r="BD105" s="203" t="str">
        <f t="shared" si="41"/>
        <v>-</v>
      </c>
      <c r="BE105" s="203" t="str">
        <f t="shared" si="41"/>
        <v>-</v>
      </c>
      <c r="BF105" s="203"/>
      <c r="BG105" s="203"/>
      <c r="BH105" s="203" t="str">
        <f t="shared" si="41"/>
        <v>-</v>
      </c>
      <c r="BI105" s="205"/>
      <c r="BJ105" s="207" t="str">
        <f t="shared" si="36"/>
        <v>-</v>
      </c>
      <c r="BK105" s="12" t="str">
        <f t="shared" si="41"/>
        <v>-</v>
      </c>
      <c r="BL105" s="12" t="str">
        <f t="shared" si="41"/>
        <v>-</v>
      </c>
      <c r="BM105" s="12" t="str">
        <f t="shared" si="41"/>
        <v>-</v>
      </c>
      <c r="BN105" s="12" t="str">
        <f t="shared" ref="BN105:BO105" si="42">IF(BN84&gt;1,"ДА","-")</f>
        <v>-</v>
      </c>
      <c r="BO105" s="12" t="str">
        <f t="shared" si="42"/>
        <v>-</v>
      </c>
      <c r="BR105" s="12" t="str">
        <f t="shared" si="37"/>
        <v>-</v>
      </c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</row>
    <row r="106" spans="2:82" ht="20.25" hidden="1" customHeight="1">
      <c r="B106" s="209">
        <v>37</v>
      </c>
      <c r="C106" s="206" t="str">
        <f t="shared" ref="C106:BO108" si="43">IF(C85&gt;1,"ДА","-")</f>
        <v>-</v>
      </c>
      <c r="D106" s="203" t="str">
        <f t="shared" si="43"/>
        <v>-</v>
      </c>
      <c r="E106" s="203" t="str">
        <f t="shared" si="43"/>
        <v>-</v>
      </c>
      <c r="F106" s="203" t="str">
        <f t="shared" si="43"/>
        <v>-</v>
      </c>
      <c r="G106" s="203" t="str">
        <f t="shared" si="43"/>
        <v>-</v>
      </c>
      <c r="H106" s="203" t="str">
        <f t="shared" si="43"/>
        <v>-</v>
      </c>
      <c r="I106" s="204" t="str">
        <f t="shared" si="43"/>
        <v>-</v>
      </c>
      <c r="J106" s="203"/>
      <c r="K106" s="203"/>
      <c r="L106" s="203"/>
      <c r="M106" s="205"/>
      <c r="N106" s="207"/>
      <c r="O106" s="208" t="str">
        <f t="shared" si="43"/>
        <v>-</v>
      </c>
      <c r="P106" s="203" t="str">
        <f t="shared" si="43"/>
        <v>-</v>
      </c>
      <c r="Q106" s="203" t="str">
        <f t="shared" si="43"/>
        <v>-</v>
      </c>
      <c r="R106" s="203" t="str">
        <f t="shared" si="43"/>
        <v>-</v>
      </c>
      <c r="S106" s="203" t="str">
        <f t="shared" si="43"/>
        <v>-</v>
      </c>
      <c r="T106" s="203" t="str">
        <f t="shared" si="43"/>
        <v>-</v>
      </c>
      <c r="U106" s="203" t="str">
        <f t="shared" si="43"/>
        <v>-</v>
      </c>
      <c r="V106" s="203"/>
      <c r="W106" s="203"/>
      <c r="X106" s="203" t="str">
        <f t="shared" si="43"/>
        <v>-</v>
      </c>
      <c r="Y106" s="205"/>
      <c r="Z106" s="205" t="str">
        <f t="shared" si="33"/>
        <v>-</v>
      </c>
      <c r="AA106" s="206" t="str">
        <f t="shared" si="43"/>
        <v>-</v>
      </c>
      <c r="AB106" s="203" t="str">
        <f t="shared" si="43"/>
        <v>-</v>
      </c>
      <c r="AC106" s="203" t="str">
        <f t="shared" si="43"/>
        <v>-</v>
      </c>
      <c r="AD106" s="203" t="str">
        <f t="shared" si="43"/>
        <v>-</v>
      </c>
      <c r="AE106" s="203" t="str">
        <f t="shared" si="43"/>
        <v>-</v>
      </c>
      <c r="AF106" s="203" t="str">
        <f t="shared" si="43"/>
        <v>-</v>
      </c>
      <c r="AG106" s="203"/>
      <c r="AH106" s="203"/>
      <c r="AI106" s="203"/>
      <c r="AJ106" s="203" t="str">
        <f t="shared" si="43"/>
        <v>-</v>
      </c>
      <c r="AK106" s="205"/>
      <c r="AL106" s="207" t="str">
        <f t="shared" si="34"/>
        <v>-</v>
      </c>
      <c r="AM106" s="208" t="str">
        <f t="shared" si="43"/>
        <v>-</v>
      </c>
      <c r="AN106" s="203" t="str">
        <f t="shared" si="43"/>
        <v>-</v>
      </c>
      <c r="AO106" s="203" t="str">
        <f t="shared" si="43"/>
        <v>-</v>
      </c>
      <c r="AP106" s="203" t="str">
        <f t="shared" si="43"/>
        <v>-</v>
      </c>
      <c r="AQ106" s="203" t="str">
        <f t="shared" si="43"/>
        <v>-</v>
      </c>
      <c r="AR106" s="203" t="str">
        <f t="shared" si="43"/>
        <v>-</v>
      </c>
      <c r="AS106" s="203" t="str">
        <f t="shared" si="43"/>
        <v>-</v>
      </c>
      <c r="AT106" s="203"/>
      <c r="AU106" s="203"/>
      <c r="AV106" s="203" t="str">
        <f t="shared" si="43"/>
        <v>-</v>
      </c>
      <c r="AW106" s="205"/>
      <c r="AX106" s="205" t="str">
        <f t="shared" si="35"/>
        <v>-</v>
      </c>
      <c r="AY106" s="206" t="str">
        <f t="shared" si="43"/>
        <v>-</v>
      </c>
      <c r="AZ106" s="203" t="str">
        <f t="shared" si="43"/>
        <v>-</v>
      </c>
      <c r="BA106" s="203" t="str">
        <f t="shared" si="43"/>
        <v>-</v>
      </c>
      <c r="BB106" s="203" t="str">
        <f t="shared" si="43"/>
        <v>-</v>
      </c>
      <c r="BC106" s="203" t="str">
        <f t="shared" si="43"/>
        <v>-</v>
      </c>
      <c r="BD106" s="203" t="str">
        <f t="shared" si="43"/>
        <v>-</v>
      </c>
      <c r="BE106" s="203" t="str">
        <f t="shared" si="43"/>
        <v>-</v>
      </c>
      <c r="BF106" s="203"/>
      <c r="BG106" s="203"/>
      <c r="BH106" s="203" t="str">
        <f t="shared" si="43"/>
        <v>-</v>
      </c>
      <c r="BI106" s="205"/>
      <c r="BJ106" s="207" t="str">
        <f t="shared" si="36"/>
        <v>-</v>
      </c>
      <c r="BK106" s="12" t="str">
        <f t="shared" si="43"/>
        <v>-</v>
      </c>
      <c r="BL106" s="12" t="str">
        <f t="shared" si="43"/>
        <v>-</v>
      </c>
      <c r="BM106" s="12" t="str">
        <f t="shared" si="43"/>
        <v>-</v>
      </c>
      <c r="BN106" s="12" t="str">
        <f t="shared" si="43"/>
        <v>-</v>
      </c>
      <c r="BO106" s="12" t="str">
        <f t="shared" si="43"/>
        <v>-</v>
      </c>
      <c r="BR106" s="12" t="str">
        <f t="shared" si="37"/>
        <v>-</v>
      </c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</row>
    <row r="107" spans="2:82" ht="20.25" hidden="1" customHeight="1">
      <c r="B107" s="209">
        <v>38</v>
      </c>
      <c r="C107" s="206" t="str">
        <f t="shared" si="43"/>
        <v>-</v>
      </c>
      <c r="D107" s="203" t="str">
        <f t="shared" si="43"/>
        <v>-</v>
      </c>
      <c r="E107" s="203" t="str">
        <f t="shared" si="43"/>
        <v>-</v>
      </c>
      <c r="F107" s="203" t="str">
        <f t="shared" si="43"/>
        <v>-</v>
      </c>
      <c r="G107" s="203" t="str">
        <f t="shared" si="43"/>
        <v>-</v>
      </c>
      <c r="H107" s="203" t="str">
        <f t="shared" si="43"/>
        <v>-</v>
      </c>
      <c r="I107" s="204" t="str">
        <f t="shared" si="43"/>
        <v>-</v>
      </c>
      <c r="J107" s="203"/>
      <c r="K107" s="203"/>
      <c r="L107" s="203"/>
      <c r="M107" s="205"/>
      <c r="N107" s="207"/>
      <c r="O107" s="208" t="str">
        <f t="shared" si="43"/>
        <v>-</v>
      </c>
      <c r="P107" s="203" t="str">
        <f t="shared" si="43"/>
        <v>-</v>
      </c>
      <c r="Q107" s="203" t="str">
        <f t="shared" si="43"/>
        <v>-</v>
      </c>
      <c r="R107" s="203" t="str">
        <f t="shared" si="43"/>
        <v>-</v>
      </c>
      <c r="S107" s="203" t="str">
        <f t="shared" si="43"/>
        <v>-</v>
      </c>
      <c r="T107" s="203" t="str">
        <f t="shared" si="43"/>
        <v>-</v>
      </c>
      <c r="U107" s="203" t="str">
        <f t="shared" si="43"/>
        <v>-</v>
      </c>
      <c r="V107" s="203"/>
      <c r="W107" s="203"/>
      <c r="X107" s="203" t="str">
        <f t="shared" si="43"/>
        <v>-</v>
      </c>
      <c r="Y107" s="205"/>
      <c r="Z107" s="205" t="str">
        <f t="shared" si="33"/>
        <v>-</v>
      </c>
      <c r="AA107" s="206" t="str">
        <f t="shared" si="43"/>
        <v>-</v>
      </c>
      <c r="AB107" s="203" t="str">
        <f t="shared" si="43"/>
        <v>-</v>
      </c>
      <c r="AC107" s="203" t="str">
        <f t="shared" si="43"/>
        <v>-</v>
      </c>
      <c r="AD107" s="203" t="str">
        <f t="shared" si="43"/>
        <v>-</v>
      </c>
      <c r="AE107" s="203" t="str">
        <f t="shared" si="43"/>
        <v>-</v>
      </c>
      <c r="AF107" s="203" t="str">
        <f t="shared" si="43"/>
        <v>-</v>
      </c>
      <c r="AG107" s="203"/>
      <c r="AH107" s="203"/>
      <c r="AI107" s="203"/>
      <c r="AJ107" s="203" t="str">
        <f t="shared" si="43"/>
        <v>-</v>
      </c>
      <c r="AK107" s="205"/>
      <c r="AL107" s="207" t="str">
        <f t="shared" si="34"/>
        <v>-</v>
      </c>
      <c r="AM107" s="208" t="str">
        <f t="shared" si="43"/>
        <v>-</v>
      </c>
      <c r="AN107" s="203" t="str">
        <f t="shared" si="43"/>
        <v>-</v>
      </c>
      <c r="AO107" s="203" t="str">
        <f t="shared" si="43"/>
        <v>-</v>
      </c>
      <c r="AP107" s="203" t="str">
        <f t="shared" si="43"/>
        <v>-</v>
      </c>
      <c r="AQ107" s="203" t="str">
        <f t="shared" si="43"/>
        <v>-</v>
      </c>
      <c r="AR107" s="203" t="str">
        <f t="shared" si="43"/>
        <v>-</v>
      </c>
      <c r="AS107" s="203" t="str">
        <f t="shared" si="43"/>
        <v>-</v>
      </c>
      <c r="AT107" s="203"/>
      <c r="AU107" s="203"/>
      <c r="AV107" s="203" t="str">
        <f t="shared" si="43"/>
        <v>-</v>
      </c>
      <c r="AW107" s="205"/>
      <c r="AX107" s="205" t="str">
        <f t="shared" si="35"/>
        <v>-</v>
      </c>
      <c r="AY107" s="206" t="str">
        <f t="shared" si="43"/>
        <v>-</v>
      </c>
      <c r="AZ107" s="203" t="str">
        <f t="shared" si="43"/>
        <v>-</v>
      </c>
      <c r="BA107" s="203" t="str">
        <f t="shared" si="43"/>
        <v>-</v>
      </c>
      <c r="BB107" s="203" t="str">
        <f t="shared" si="43"/>
        <v>-</v>
      </c>
      <c r="BC107" s="203" t="str">
        <f t="shared" si="43"/>
        <v>-</v>
      </c>
      <c r="BD107" s="203" t="str">
        <f t="shared" si="43"/>
        <v>-</v>
      </c>
      <c r="BE107" s="203" t="str">
        <f t="shared" si="43"/>
        <v>-</v>
      </c>
      <c r="BF107" s="203"/>
      <c r="BG107" s="203"/>
      <c r="BH107" s="203" t="str">
        <f t="shared" si="43"/>
        <v>-</v>
      </c>
      <c r="BI107" s="205"/>
      <c r="BJ107" s="207" t="str">
        <f t="shared" si="36"/>
        <v>-</v>
      </c>
      <c r="BK107" s="12" t="str">
        <f t="shared" si="43"/>
        <v>-</v>
      </c>
      <c r="BL107" s="12" t="str">
        <f t="shared" si="43"/>
        <v>-</v>
      </c>
      <c r="BM107" s="12" t="str">
        <f t="shared" si="43"/>
        <v>-</v>
      </c>
      <c r="BN107" s="12" t="str">
        <f t="shared" si="43"/>
        <v>-</v>
      </c>
      <c r="BO107" s="12" t="str">
        <f t="shared" si="43"/>
        <v>-</v>
      </c>
      <c r="BR107" s="12" t="str">
        <f t="shared" si="37"/>
        <v>-</v>
      </c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</row>
    <row r="108" spans="2:82" ht="20.25" hidden="1" customHeight="1">
      <c r="B108" s="209">
        <v>39</v>
      </c>
      <c r="C108" s="206" t="str">
        <f t="shared" si="43"/>
        <v>-</v>
      </c>
      <c r="D108" s="203" t="str">
        <f t="shared" si="43"/>
        <v>-</v>
      </c>
      <c r="E108" s="203" t="str">
        <f t="shared" si="43"/>
        <v>-</v>
      </c>
      <c r="F108" s="203" t="str">
        <f t="shared" si="43"/>
        <v>-</v>
      </c>
      <c r="G108" s="203" t="str">
        <f t="shared" si="43"/>
        <v>-</v>
      </c>
      <c r="H108" s="203" t="str">
        <f t="shared" si="43"/>
        <v>-</v>
      </c>
      <c r="I108" s="204" t="str">
        <f t="shared" si="43"/>
        <v>-</v>
      </c>
      <c r="J108" s="203"/>
      <c r="K108" s="203"/>
      <c r="L108" s="203"/>
      <c r="M108" s="205"/>
      <c r="N108" s="207"/>
      <c r="O108" s="208" t="str">
        <f t="shared" si="43"/>
        <v>-</v>
      </c>
      <c r="P108" s="203" t="str">
        <f t="shared" si="43"/>
        <v>-</v>
      </c>
      <c r="Q108" s="203" t="str">
        <f t="shared" si="43"/>
        <v>-</v>
      </c>
      <c r="R108" s="203" t="str">
        <f t="shared" si="43"/>
        <v>-</v>
      </c>
      <c r="S108" s="203" t="str">
        <f t="shared" si="43"/>
        <v>-</v>
      </c>
      <c r="T108" s="203" t="str">
        <f t="shared" si="43"/>
        <v>-</v>
      </c>
      <c r="U108" s="203" t="str">
        <f t="shared" si="43"/>
        <v>-</v>
      </c>
      <c r="V108" s="203"/>
      <c r="W108" s="203"/>
      <c r="X108" s="203" t="str">
        <f t="shared" si="43"/>
        <v>-</v>
      </c>
      <c r="Y108" s="205"/>
      <c r="Z108" s="205" t="str">
        <f t="shared" si="33"/>
        <v>-</v>
      </c>
      <c r="AA108" s="206" t="str">
        <f t="shared" si="43"/>
        <v>-</v>
      </c>
      <c r="AB108" s="203" t="str">
        <f t="shared" si="43"/>
        <v>-</v>
      </c>
      <c r="AC108" s="203" t="str">
        <f t="shared" si="43"/>
        <v>-</v>
      </c>
      <c r="AD108" s="203" t="str">
        <f t="shared" si="43"/>
        <v>-</v>
      </c>
      <c r="AE108" s="203" t="str">
        <f t="shared" si="43"/>
        <v>-</v>
      </c>
      <c r="AF108" s="203" t="str">
        <f t="shared" si="43"/>
        <v>-</v>
      </c>
      <c r="AG108" s="203"/>
      <c r="AH108" s="203"/>
      <c r="AI108" s="203"/>
      <c r="AJ108" s="203" t="str">
        <f t="shared" si="43"/>
        <v>-</v>
      </c>
      <c r="AK108" s="205"/>
      <c r="AL108" s="207" t="str">
        <f t="shared" si="34"/>
        <v>-</v>
      </c>
      <c r="AM108" s="208" t="str">
        <f t="shared" si="43"/>
        <v>-</v>
      </c>
      <c r="AN108" s="203" t="str">
        <f t="shared" si="43"/>
        <v>-</v>
      </c>
      <c r="AO108" s="203" t="str">
        <f t="shared" si="43"/>
        <v>-</v>
      </c>
      <c r="AP108" s="203" t="str">
        <f t="shared" si="43"/>
        <v>-</v>
      </c>
      <c r="AQ108" s="203" t="str">
        <f t="shared" si="43"/>
        <v>-</v>
      </c>
      <c r="AR108" s="203" t="str">
        <f t="shared" si="43"/>
        <v>-</v>
      </c>
      <c r="AS108" s="203" t="str">
        <f t="shared" si="43"/>
        <v>-</v>
      </c>
      <c r="AT108" s="203"/>
      <c r="AU108" s="203"/>
      <c r="AV108" s="203" t="str">
        <f t="shared" si="43"/>
        <v>-</v>
      </c>
      <c r="AW108" s="205"/>
      <c r="AX108" s="205" t="str">
        <f t="shared" si="35"/>
        <v>-</v>
      </c>
      <c r="AY108" s="206" t="str">
        <f t="shared" si="43"/>
        <v>-</v>
      </c>
      <c r="AZ108" s="203" t="str">
        <f t="shared" si="43"/>
        <v>-</v>
      </c>
      <c r="BA108" s="203" t="str">
        <f t="shared" si="43"/>
        <v>-</v>
      </c>
      <c r="BB108" s="203" t="str">
        <f t="shared" si="43"/>
        <v>-</v>
      </c>
      <c r="BC108" s="203" t="str">
        <f t="shared" si="43"/>
        <v>-</v>
      </c>
      <c r="BD108" s="203" t="str">
        <f t="shared" si="43"/>
        <v>-</v>
      </c>
      <c r="BE108" s="203" t="str">
        <f t="shared" si="43"/>
        <v>-</v>
      </c>
      <c r="BF108" s="203"/>
      <c r="BG108" s="203"/>
      <c r="BH108" s="203" t="str">
        <f t="shared" si="43"/>
        <v>-</v>
      </c>
      <c r="BI108" s="205"/>
      <c r="BJ108" s="207" t="str">
        <f t="shared" si="36"/>
        <v>-</v>
      </c>
      <c r="BK108" s="12" t="str">
        <f t="shared" si="43"/>
        <v>-</v>
      </c>
      <c r="BL108" s="12" t="str">
        <f t="shared" si="43"/>
        <v>-</v>
      </c>
      <c r="BM108" s="12" t="str">
        <f t="shared" si="43"/>
        <v>-</v>
      </c>
      <c r="BN108" s="12" t="str">
        <f t="shared" si="43"/>
        <v>-</v>
      </c>
      <c r="BO108" s="12" t="str">
        <f t="shared" si="43"/>
        <v>-</v>
      </c>
      <c r="BR108" s="12" t="str">
        <f t="shared" si="37"/>
        <v>-</v>
      </c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</row>
    <row r="109" spans="2:82" ht="20.25" hidden="1" customHeight="1">
      <c r="B109" s="209"/>
      <c r="C109" s="206">
        <f>SUM(C67:C84)+C86</f>
        <v>7</v>
      </c>
      <c r="D109" s="203">
        <f t="shared" ref="D109:BR109" si="44">SUM(D67:D84)+D86</f>
        <v>12</v>
      </c>
      <c r="E109" s="203">
        <f t="shared" si="44"/>
        <v>12</v>
      </c>
      <c r="F109" s="203">
        <f t="shared" si="44"/>
        <v>13</v>
      </c>
      <c r="G109" s="203">
        <f t="shared" si="44"/>
        <v>11</v>
      </c>
      <c r="H109" s="203">
        <f t="shared" si="44"/>
        <v>0</v>
      </c>
      <c r="I109" s="203">
        <f t="shared" si="44"/>
        <v>4</v>
      </c>
      <c r="J109" s="203">
        <f t="shared" si="44"/>
        <v>4</v>
      </c>
      <c r="K109" s="203">
        <f t="shared" si="44"/>
        <v>5</v>
      </c>
      <c r="L109" s="203">
        <f t="shared" si="44"/>
        <v>5</v>
      </c>
      <c r="M109" s="205"/>
      <c r="N109" s="207">
        <f t="shared" ref="N109" si="45">SUM(N67:N84)+N86</f>
        <v>4</v>
      </c>
      <c r="O109" s="208">
        <f t="shared" si="44"/>
        <v>8</v>
      </c>
      <c r="P109" s="203">
        <f t="shared" si="44"/>
        <v>13</v>
      </c>
      <c r="Q109" s="203">
        <f t="shared" si="44"/>
        <v>13</v>
      </c>
      <c r="R109" s="203">
        <f t="shared" si="44"/>
        <v>13</v>
      </c>
      <c r="S109" s="203">
        <f t="shared" si="44"/>
        <v>13</v>
      </c>
      <c r="T109" s="203">
        <f t="shared" si="44"/>
        <v>13</v>
      </c>
      <c r="U109" s="203">
        <f t="shared" si="44"/>
        <v>15</v>
      </c>
      <c r="V109" s="203">
        <f t="shared" si="44"/>
        <v>10</v>
      </c>
      <c r="W109" s="203">
        <f t="shared" si="44"/>
        <v>5</v>
      </c>
      <c r="X109" s="203">
        <f t="shared" si="44"/>
        <v>4</v>
      </c>
      <c r="Y109" s="205"/>
      <c r="Z109" s="205">
        <f t="shared" ref="Z109" si="46">SUM(Z67:Z84)+Z86</f>
        <v>4</v>
      </c>
      <c r="AA109" s="206">
        <f t="shared" si="44"/>
        <v>7</v>
      </c>
      <c r="AB109" s="203">
        <f t="shared" si="44"/>
        <v>11</v>
      </c>
      <c r="AC109" s="203">
        <f t="shared" si="44"/>
        <v>12</v>
      </c>
      <c r="AD109" s="203">
        <f t="shared" si="44"/>
        <v>13</v>
      </c>
      <c r="AE109" s="203">
        <f t="shared" si="44"/>
        <v>13</v>
      </c>
      <c r="AF109" s="203">
        <f t="shared" si="44"/>
        <v>13</v>
      </c>
      <c r="AG109" s="203">
        <f t="shared" si="44"/>
        <v>16</v>
      </c>
      <c r="AH109" s="203">
        <f t="shared" si="44"/>
        <v>8</v>
      </c>
      <c r="AI109" s="203">
        <f t="shared" si="44"/>
        <v>6</v>
      </c>
      <c r="AJ109" s="203">
        <f t="shared" si="44"/>
        <v>6</v>
      </c>
      <c r="AK109" s="205"/>
      <c r="AL109" s="207">
        <f t="shared" ref="AL109" si="47">SUM(AL67:AL84)+AL86</f>
        <v>5</v>
      </c>
      <c r="AM109" s="208">
        <f t="shared" si="44"/>
        <v>9</v>
      </c>
      <c r="AN109" s="203">
        <f t="shared" si="44"/>
        <v>14</v>
      </c>
      <c r="AO109" s="203">
        <f t="shared" si="44"/>
        <v>14</v>
      </c>
      <c r="AP109" s="203">
        <f t="shared" si="44"/>
        <v>14</v>
      </c>
      <c r="AQ109" s="203">
        <f t="shared" si="44"/>
        <v>14</v>
      </c>
      <c r="AR109" s="203">
        <f t="shared" si="44"/>
        <v>12</v>
      </c>
      <c r="AS109" s="203">
        <f t="shared" si="44"/>
        <v>16</v>
      </c>
      <c r="AT109" s="203">
        <f t="shared" si="44"/>
        <v>6</v>
      </c>
      <c r="AU109" s="203">
        <f t="shared" si="44"/>
        <v>4</v>
      </c>
      <c r="AV109" s="203">
        <f t="shared" si="44"/>
        <v>4</v>
      </c>
      <c r="AW109" s="205"/>
      <c r="AX109" s="205">
        <f t="shared" ref="AX109" si="48">SUM(AX67:AX84)+AX86</f>
        <v>4</v>
      </c>
      <c r="AY109" s="206">
        <f t="shared" si="44"/>
        <v>10</v>
      </c>
      <c r="AZ109" s="203">
        <f t="shared" si="44"/>
        <v>14</v>
      </c>
      <c r="BA109" s="203">
        <f t="shared" si="44"/>
        <v>15</v>
      </c>
      <c r="BB109" s="203">
        <f t="shared" si="44"/>
        <v>15</v>
      </c>
      <c r="BC109" s="203">
        <f t="shared" si="44"/>
        <v>16</v>
      </c>
      <c r="BD109" s="203">
        <f t="shared" si="44"/>
        <v>15</v>
      </c>
      <c r="BE109" s="203">
        <f t="shared" si="44"/>
        <v>13</v>
      </c>
      <c r="BF109" s="203">
        <f t="shared" si="44"/>
        <v>8</v>
      </c>
      <c r="BG109" s="203">
        <f t="shared" si="44"/>
        <v>4</v>
      </c>
      <c r="BH109" s="203">
        <f t="shared" si="44"/>
        <v>5</v>
      </c>
      <c r="BI109" s="205"/>
      <c r="BJ109" s="207">
        <f t="shared" ref="BJ109" si="49">SUM(BJ67:BJ84)+BJ86</f>
        <v>4</v>
      </c>
      <c r="BK109" s="12">
        <f t="shared" si="44"/>
        <v>4</v>
      </c>
      <c r="BL109" s="12">
        <f t="shared" si="44"/>
        <v>3</v>
      </c>
      <c r="BM109" s="12">
        <f t="shared" si="44"/>
        <v>4</v>
      </c>
      <c r="BN109" s="12">
        <f t="shared" si="44"/>
        <v>4</v>
      </c>
      <c r="BO109" s="12">
        <f t="shared" si="44"/>
        <v>3</v>
      </c>
      <c r="BP109" s="12">
        <f t="shared" si="44"/>
        <v>1</v>
      </c>
      <c r="BQ109" s="12">
        <f t="shared" si="44"/>
        <v>0</v>
      </c>
      <c r="BR109" s="12">
        <f t="shared" si="44"/>
        <v>4</v>
      </c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</row>
    <row r="110" spans="2:82" ht="20.25" customHeight="1">
      <c r="C110" s="24">
        <v>1</v>
      </c>
      <c r="D110" s="9">
        <v>2</v>
      </c>
      <c r="E110" s="9">
        <v>3</v>
      </c>
      <c r="F110" s="9" t="s">
        <v>2</v>
      </c>
      <c r="G110" s="9" t="s">
        <v>17</v>
      </c>
      <c r="H110" s="9" t="s">
        <v>50</v>
      </c>
      <c r="I110" s="69" t="s">
        <v>51</v>
      </c>
      <c r="J110" s="9" t="s">
        <v>52</v>
      </c>
      <c r="K110" s="39" t="s">
        <v>53</v>
      </c>
      <c r="L110" s="39" t="s">
        <v>54</v>
      </c>
      <c r="M110" s="39"/>
      <c r="N110" s="127" t="s">
        <v>65</v>
      </c>
      <c r="O110" s="175">
        <v>1</v>
      </c>
      <c r="P110" s="9">
        <v>2</v>
      </c>
      <c r="Q110" s="9">
        <v>3</v>
      </c>
      <c r="R110" s="9" t="s">
        <v>2</v>
      </c>
      <c r="S110" s="9" t="s">
        <v>17</v>
      </c>
      <c r="T110" s="9" t="s">
        <v>50</v>
      </c>
      <c r="U110" s="69" t="s">
        <v>51</v>
      </c>
      <c r="V110" s="9" t="s">
        <v>52</v>
      </c>
      <c r="W110" s="39" t="s">
        <v>53</v>
      </c>
      <c r="X110" s="39" t="s">
        <v>54</v>
      </c>
      <c r="Y110" s="39"/>
      <c r="Z110" s="127" t="s">
        <v>65</v>
      </c>
      <c r="AA110" s="24">
        <v>1</v>
      </c>
      <c r="AB110" s="9">
        <v>2</v>
      </c>
      <c r="AC110" s="9">
        <v>3</v>
      </c>
      <c r="AD110" s="9" t="s">
        <v>2</v>
      </c>
      <c r="AE110" s="9" t="s">
        <v>17</v>
      </c>
      <c r="AF110" s="9" t="s">
        <v>50</v>
      </c>
      <c r="AG110" s="69" t="s">
        <v>51</v>
      </c>
      <c r="AH110" s="9" t="s">
        <v>52</v>
      </c>
      <c r="AI110" s="39" t="s">
        <v>53</v>
      </c>
      <c r="AJ110" s="39" t="s">
        <v>54</v>
      </c>
      <c r="AK110" s="39"/>
      <c r="AL110" s="127" t="s">
        <v>65</v>
      </c>
      <c r="AM110" s="72" t="s">
        <v>55</v>
      </c>
      <c r="AN110" s="72" t="s">
        <v>56</v>
      </c>
      <c r="AO110" s="72" t="s">
        <v>57</v>
      </c>
      <c r="AP110" s="72" t="s">
        <v>2</v>
      </c>
      <c r="AQ110" s="72" t="s">
        <v>17</v>
      </c>
      <c r="AR110" s="72" t="s">
        <v>50</v>
      </c>
      <c r="AS110" s="73" t="s">
        <v>51</v>
      </c>
      <c r="AT110" s="74" t="s">
        <v>52</v>
      </c>
      <c r="AU110" s="75" t="s">
        <v>53</v>
      </c>
      <c r="AV110" s="75" t="s">
        <v>54</v>
      </c>
      <c r="AW110" s="75"/>
      <c r="AX110" s="75" t="s">
        <v>65</v>
      </c>
      <c r="AY110" s="71" t="s">
        <v>55</v>
      </c>
      <c r="AZ110" s="72" t="s">
        <v>56</v>
      </c>
      <c r="BA110" s="72" t="s">
        <v>57</v>
      </c>
      <c r="BB110" s="72" t="s">
        <v>2</v>
      </c>
      <c r="BC110" s="72" t="s">
        <v>17</v>
      </c>
      <c r="BD110" s="72" t="s">
        <v>50</v>
      </c>
      <c r="BE110" s="73" t="s">
        <v>51</v>
      </c>
      <c r="BF110" s="74" t="s">
        <v>52</v>
      </c>
      <c r="BG110" s="229" t="s">
        <v>53</v>
      </c>
      <c r="BH110" s="229" t="s">
        <v>54</v>
      </c>
      <c r="BI110" s="244"/>
      <c r="BJ110" s="230" t="s">
        <v>65</v>
      </c>
      <c r="BK110" s="231">
        <v>1</v>
      </c>
      <c r="BL110" s="232">
        <v>2</v>
      </c>
      <c r="BM110" s="232">
        <v>3</v>
      </c>
      <c r="BN110" s="232">
        <v>4</v>
      </c>
      <c r="BO110" s="232">
        <v>5</v>
      </c>
      <c r="BP110" s="232">
        <v>6</v>
      </c>
      <c r="BQ110" s="232">
        <v>7</v>
      </c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</row>
    <row r="111" spans="2:82" ht="20.25" customHeight="1" thickBot="1">
      <c r="C111" s="621" t="s">
        <v>59</v>
      </c>
      <c r="D111" s="622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3" t="s">
        <v>67</v>
      </c>
      <c r="P111" s="623"/>
      <c r="Q111" s="623"/>
      <c r="R111" s="623"/>
      <c r="S111" s="623"/>
      <c r="T111" s="623"/>
      <c r="U111" s="623"/>
      <c r="V111" s="623"/>
      <c r="W111" s="623"/>
      <c r="X111" s="623"/>
      <c r="Y111" s="293"/>
      <c r="Z111" s="293"/>
      <c r="AA111" s="622" t="s">
        <v>75</v>
      </c>
      <c r="AB111" s="622"/>
      <c r="AC111" s="622"/>
      <c r="AD111" s="622"/>
      <c r="AE111" s="622"/>
      <c r="AF111" s="622"/>
      <c r="AG111" s="622"/>
      <c r="AH111" s="622"/>
      <c r="AI111" s="622"/>
      <c r="AJ111" s="622"/>
      <c r="AK111" s="292"/>
      <c r="AL111" s="292"/>
      <c r="AM111" s="622" t="s">
        <v>76</v>
      </c>
      <c r="AN111" s="622"/>
      <c r="AO111" s="622"/>
      <c r="AP111" s="622"/>
      <c r="AQ111" s="622"/>
      <c r="AR111" s="622"/>
      <c r="AS111" s="622"/>
      <c r="AT111" s="622"/>
      <c r="AU111" s="622"/>
      <c r="AV111" s="622"/>
      <c r="AW111" s="622"/>
      <c r="AX111" s="622"/>
      <c r="AY111" s="622" t="s">
        <v>29</v>
      </c>
      <c r="AZ111" s="622"/>
      <c r="BA111" s="622"/>
      <c r="BB111" s="622"/>
      <c r="BC111" s="622"/>
      <c r="BD111" s="622"/>
      <c r="BE111" s="622"/>
      <c r="BF111" s="622"/>
      <c r="BG111" s="622"/>
      <c r="BH111" s="622"/>
      <c r="BI111" s="624"/>
      <c r="BJ111" s="625"/>
      <c r="BK111" s="619" t="s">
        <v>30</v>
      </c>
      <c r="BL111" s="620"/>
      <c r="BM111" s="620"/>
      <c r="BN111" s="620"/>
      <c r="BO111" s="620"/>
      <c r="BP111" s="620"/>
      <c r="BQ111" s="620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</row>
    <row r="112" spans="2:82" ht="20.25" customHeight="1"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</row>
    <row r="113" spans="3:82" ht="20.25" customHeight="1"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</row>
    <row r="114" spans="3:82" ht="20.25" customHeight="1"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</row>
    <row r="115" spans="3:82" ht="20.25" customHeight="1"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</row>
    <row r="116" spans="3:82" ht="20.25" customHeight="1"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</row>
    <row r="117" spans="3:82" ht="20.25" customHeight="1"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</row>
    <row r="118" spans="3:82" ht="20.25" customHeight="1"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</row>
    <row r="119" spans="3:82" ht="20.25" customHeight="1"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</row>
    <row r="120" spans="3:82" ht="20.25" customHeight="1"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</row>
    <row r="121" spans="3:82" ht="20.25" customHeight="1"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</row>
    <row r="122" spans="3:82" ht="20.25" customHeight="1"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</row>
    <row r="123" spans="3:82" ht="20.25" customHeight="1"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</row>
    <row r="124" spans="3:82" ht="20.25" customHeight="1"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</row>
    <row r="125" spans="3:82" ht="20.25" customHeight="1"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</row>
    <row r="126" spans="3:82" ht="20.25" customHeight="1"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</row>
    <row r="127" spans="3:82" ht="20.25" customHeight="1"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</row>
    <row r="128" spans="3:82" ht="20.25" customHeight="1"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</row>
    <row r="129" spans="3:82" ht="20.25" customHeight="1"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</row>
    <row r="130" spans="3:82" ht="20.25" customHeight="1"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</row>
    <row r="131" spans="3:82" ht="20.25" customHeight="1"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</row>
    <row r="132" spans="3:82" ht="20.25" customHeight="1"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</row>
    <row r="133" spans="3:82" ht="20.25" customHeight="1"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</row>
    <row r="134" spans="3:82" ht="20.25" customHeight="1"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</row>
    <row r="135" spans="3:82" ht="20.25" customHeight="1"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</row>
    <row r="136" spans="3:82" ht="20.25" customHeight="1"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</row>
    <row r="137" spans="3:82" ht="20.25" customHeight="1"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</row>
    <row r="138" spans="3:82" ht="20.25" customHeight="1"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</row>
    <row r="139" spans="3:82" ht="20.25" customHeight="1"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</row>
    <row r="140" spans="3:82" ht="20.25" customHeight="1"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</row>
    <row r="141" spans="3:82" ht="20.25" customHeight="1"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</row>
    <row r="142" spans="3:82" ht="20.25" customHeight="1"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</row>
    <row r="143" spans="3:82" ht="20.25" customHeight="1"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</row>
    <row r="144" spans="3:82" ht="20.25" customHeight="1"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</row>
    <row r="145" spans="3:82" ht="20.25" customHeight="1"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</row>
    <row r="146" spans="3:82" ht="20.25" customHeight="1"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</row>
    <row r="147" spans="3:82" ht="20.25" customHeight="1"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</row>
    <row r="148" spans="3:82" ht="20.25" customHeight="1"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</row>
    <row r="149" spans="3:82" ht="20.25" customHeight="1"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</row>
    <row r="150" spans="3:82" ht="20.25" customHeight="1"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</row>
    <row r="151" spans="3:82" ht="20.25" customHeight="1"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</row>
    <row r="152" spans="3:82" ht="20.25" customHeight="1"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</row>
    <row r="153" spans="3:82" ht="20.25" customHeight="1"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</row>
    <row r="154" spans="3:82" ht="20.25" customHeight="1"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</row>
    <row r="155" spans="3:82" ht="20.25" customHeight="1"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</row>
    <row r="156" spans="3:82" ht="20.25" customHeight="1"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</row>
  </sheetData>
  <mergeCells count="13">
    <mergeCell ref="H1:BH1"/>
    <mergeCell ref="C2:N2"/>
    <mergeCell ref="O2:X2"/>
    <mergeCell ref="AA2:AJ2"/>
    <mergeCell ref="AM2:AX2"/>
    <mergeCell ref="AY2:BJ2"/>
    <mergeCell ref="BK2:BQ2"/>
    <mergeCell ref="C111:N111"/>
    <mergeCell ref="O111:X111"/>
    <mergeCell ref="AA111:AJ111"/>
    <mergeCell ref="AM111:AX111"/>
    <mergeCell ref="AY111:BJ111"/>
    <mergeCell ref="BK111:BQ111"/>
  </mergeCells>
  <pageMargins left="0.70866141732283472" right="0.18" top="0.28999999999999998" bottom="0.35" header="0.31496062992125984" footer="0.31496062992125984"/>
  <pageSetup paperSize="9" scale="54" orientation="portrait" r:id="rId1"/>
  <rowBreaks count="1" manualBreakCount="1">
    <brk id="65" max="16383" man="1"/>
  </rowBreaks>
  <colBreaks count="2" manualBreakCount="2">
    <brk id="26" max="64" man="1"/>
    <brk id="50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156"/>
  <sheetViews>
    <sheetView view="pageBreakPreview" zoomScale="70" zoomScaleNormal="80" zoomScaleSheetLayoutView="70" workbookViewId="0">
      <pane xSplit="2" ySplit="3" topLeftCell="S10" activePane="bottomRight" state="frozen"/>
      <selection pane="topRight" activeCell="C1" sqref="C1"/>
      <selection pane="bottomLeft" activeCell="A4" sqref="A4"/>
      <selection pane="bottomRight" activeCell="AG42" sqref="AG42"/>
    </sheetView>
  </sheetViews>
  <sheetFormatPr defaultColWidth="9.140625" defaultRowHeight="20.25" customHeight="1"/>
  <cols>
    <col min="1" max="1" width="1.7109375" style="59" customWidth="1"/>
    <col min="2" max="2" width="26.7109375" style="59" customWidth="1"/>
    <col min="3" max="8" width="6" style="12" customWidth="1"/>
    <col min="9" max="9" width="6" style="148" customWidth="1"/>
    <col min="10" max="67" width="6" style="12" customWidth="1"/>
    <col min="68" max="68" width="5.85546875" style="12" customWidth="1"/>
    <col min="69" max="69" width="7.5703125" style="12" customWidth="1"/>
    <col min="70" max="70" width="6" style="220" customWidth="1"/>
    <col min="71" max="16384" width="9.140625" style="59"/>
  </cols>
  <sheetData>
    <row r="1" spans="1:70" ht="39" customHeight="1" thickBot="1">
      <c r="B1" s="195"/>
      <c r="C1" s="195"/>
      <c r="D1" s="195"/>
      <c r="E1" s="195"/>
      <c r="F1" s="124"/>
      <c r="G1" s="124"/>
      <c r="H1" s="618" t="s">
        <v>60</v>
      </c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8"/>
      <c r="AK1" s="618"/>
      <c r="AL1" s="618"/>
      <c r="AM1" s="618"/>
      <c r="AN1" s="618"/>
      <c r="AO1" s="618"/>
      <c r="AP1" s="618"/>
      <c r="AQ1" s="618"/>
      <c r="AR1" s="618"/>
      <c r="AS1" s="618"/>
      <c r="AT1" s="618"/>
      <c r="AU1" s="618"/>
      <c r="AV1" s="618"/>
      <c r="AW1" s="618"/>
      <c r="AX1" s="618"/>
      <c r="AY1" s="618"/>
      <c r="AZ1" s="618"/>
      <c r="BA1" s="618"/>
      <c r="BB1" s="618"/>
      <c r="BC1" s="618"/>
      <c r="BD1" s="618"/>
      <c r="BE1" s="618"/>
      <c r="BF1" s="618"/>
      <c r="BG1" s="618"/>
      <c r="BH1" s="618"/>
      <c r="BI1" s="324"/>
      <c r="BJ1" s="233"/>
      <c r="BK1" s="233"/>
      <c r="BL1" s="233"/>
      <c r="BM1" s="233"/>
      <c r="BN1" s="233"/>
      <c r="BO1" s="233"/>
      <c r="BP1" s="233"/>
      <c r="BQ1" s="233"/>
    </row>
    <row r="2" spans="1:70" s="64" customFormat="1">
      <c r="A2" s="63"/>
      <c r="B2" s="221"/>
      <c r="C2" s="630" t="s">
        <v>105</v>
      </c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2"/>
      <c r="O2" s="626" t="s">
        <v>67</v>
      </c>
      <c r="P2" s="626"/>
      <c r="Q2" s="626"/>
      <c r="R2" s="626"/>
      <c r="S2" s="626"/>
      <c r="T2" s="626"/>
      <c r="U2" s="626"/>
      <c r="V2" s="626"/>
      <c r="W2" s="626"/>
      <c r="X2" s="626"/>
      <c r="Y2" s="327"/>
      <c r="Z2" s="132"/>
      <c r="AA2" s="627" t="s">
        <v>75</v>
      </c>
      <c r="AB2" s="628"/>
      <c r="AC2" s="628"/>
      <c r="AD2" s="628"/>
      <c r="AE2" s="628"/>
      <c r="AF2" s="628"/>
      <c r="AG2" s="628"/>
      <c r="AH2" s="628"/>
      <c r="AI2" s="628"/>
      <c r="AJ2" s="628"/>
      <c r="AK2" s="328"/>
      <c r="AL2" s="329"/>
      <c r="AM2" s="630" t="s">
        <v>100</v>
      </c>
      <c r="AN2" s="631"/>
      <c r="AO2" s="631"/>
      <c r="AP2" s="631"/>
      <c r="AQ2" s="631"/>
      <c r="AR2" s="631"/>
      <c r="AS2" s="631"/>
      <c r="AT2" s="631"/>
      <c r="AU2" s="631"/>
      <c r="AV2" s="631"/>
      <c r="AW2" s="631"/>
      <c r="AX2" s="632"/>
      <c r="AY2" s="630" t="s">
        <v>133</v>
      </c>
      <c r="AZ2" s="631"/>
      <c r="BA2" s="631"/>
      <c r="BB2" s="631"/>
      <c r="BC2" s="631"/>
      <c r="BD2" s="631"/>
      <c r="BE2" s="631"/>
      <c r="BF2" s="631"/>
      <c r="BG2" s="631"/>
      <c r="BH2" s="631"/>
      <c r="BI2" s="631"/>
      <c r="BJ2" s="632"/>
      <c r="BK2" s="628" t="s">
        <v>30</v>
      </c>
      <c r="BL2" s="628"/>
      <c r="BM2" s="628"/>
      <c r="BN2" s="628"/>
      <c r="BO2" s="628"/>
      <c r="BP2" s="628"/>
      <c r="BQ2" s="629"/>
      <c r="BR2" s="238"/>
    </row>
    <row r="3" spans="1:70" s="64" customFormat="1" ht="19.5" thickBot="1">
      <c r="A3" s="65"/>
      <c r="B3" s="187" t="s">
        <v>0</v>
      </c>
      <c r="C3" s="72" t="s">
        <v>55</v>
      </c>
      <c r="D3" s="72" t="s">
        <v>56</v>
      </c>
      <c r="E3" s="72" t="s">
        <v>57</v>
      </c>
      <c r="F3" s="72" t="s">
        <v>2</v>
      </c>
      <c r="G3" s="72" t="s">
        <v>17</v>
      </c>
      <c r="H3" s="253" t="s">
        <v>18</v>
      </c>
      <c r="I3" s="73" t="s">
        <v>87</v>
      </c>
      <c r="J3" s="74" t="s">
        <v>88</v>
      </c>
      <c r="K3" s="75" t="s">
        <v>89</v>
      </c>
      <c r="L3" s="74" t="s">
        <v>90</v>
      </c>
      <c r="M3" s="252" t="s">
        <v>91</v>
      </c>
      <c r="N3" s="251" t="s">
        <v>92</v>
      </c>
      <c r="O3" s="72" t="s">
        <v>55</v>
      </c>
      <c r="P3" s="72" t="s">
        <v>56</v>
      </c>
      <c r="Q3" s="72" t="s">
        <v>57</v>
      </c>
      <c r="R3" s="72" t="s">
        <v>2</v>
      </c>
      <c r="S3" s="72" t="s">
        <v>17</v>
      </c>
      <c r="T3" s="72" t="s">
        <v>18</v>
      </c>
      <c r="U3" s="73" t="s">
        <v>87</v>
      </c>
      <c r="V3" s="74" t="s">
        <v>88</v>
      </c>
      <c r="W3" s="75" t="s">
        <v>89</v>
      </c>
      <c r="X3" s="74" t="s">
        <v>90</v>
      </c>
      <c r="Y3" s="75" t="s">
        <v>91</v>
      </c>
      <c r="Z3" s="75" t="s">
        <v>92</v>
      </c>
      <c r="AA3" s="72" t="s">
        <v>55</v>
      </c>
      <c r="AB3" s="72" t="s">
        <v>56</v>
      </c>
      <c r="AC3" s="72" t="s">
        <v>57</v>
      </c>
      <c r="AD3" s="72" t="s">
        <v>2</v>
      </c>
      <c r="AE3" s="72" t="s">
        <v>17</v>
      </c>
      <c r="AF3" s="72" t="s">
        <v>18</v>
      </c>
      <c r="AG3" s="73" t="s">
        <v>87</v>
      </c>
      <c r="AH3" s="74" t="s">
        <v>88</v>
      </c>
      <c r="AI3" s="75" t="s">
        <v>89</v>
      </c>
      <c r="AJ3" s="75" t="s">
        <v>90</v>
      </c>
      <c r="AK3" s="75" t="s">
        <v>91</v>
      </c>
      <c r="AL3" s="75" t="s">
        <v>92</v>
      </c>
      <c r="AM3" s="72" t="s">
        <v>55</v>
      </c>
      <c r="AN3" s="72" t="s">
        <v>56</v>
      </c>
      <c r="AO3" s="72" t="s">
        <v>57</v>
      </c>
      <c r="AP3" s="72" t="s">
        <v>2</v>
      </c>
      <c r="AQ3" s="72" t="s">
        <v>17</v>
      </c>
      <c r="AR3" s="72" t="s">
        <v>18</v>
      </c>
      <c r="AS3" s="73" t="s">
        <v>87</v>
      </c>
      <c r="AT3" s="74" t="s">
        <v>88</v>
      </c>
      <c r="AU3" s="75" t="s">
        <v>89</v>
      </c>
      <c r="AV3" s="75" t="s">
        <v>90</v>
      </c>
      <c r="AW3" s="75" t="s">
        <v>91</v>
      </c>
      <c r="AX3" s="75" t="s">
        <v>92</v>
      </c>
      <c r="AY3" s="71" t="s">
        <v>55</v>
      </c>
      <c r="AZ3" s="72" t="s">
        <v>56</v>
      </c>
      <c r="BA3" s="72" t="s">
        <v>57</v>
      </c>
      <c r="BB3" s="72" t="s">
        <v>2</v>
      </c>
      <c r="BC3" s="72" t="s">
        <v>17</v>
      </c>
      <c r="BD3" s="72" t="s">
        <v>18</v>
      </c>
      <c r="BE3" s="73" t="s">
        <v>87</v>
      </c>
      <c r="BF3" s="74" t="s">
        <v>88</v>
      </c>
      <c r="BG3" s="75" t="s">
        <v>89</v>
      </c>
      <c r="BH3" s="75" t="s">
        <v>90</v>
      </c>
      <c r="BI3" s="75" t="s">
        <v>91</v>
      </c>
      <c r="BJ3" s="301" t="s">
        <v>92</v>
      </c>
      <c r="BK3" s="300">
        <v>1</v>
      </c>
      <c r="BL3" s="15">
        <v>2</v>
      </c>
      <c r="BM3" s="15">
        <v>3</v>
      </c>
      <c r="BN3" s="15" t="s">
        <v>2</v>
      </c>
      <c r="BO3" s="15" t="s">
        <v>17</v>
      </c>
      <c r="BP3" s="15" t="s">
        <v>18</v>
      </c>
      <c r="BQ3" s="308" t="s">
        <v>19</v>
      </c>
      <c r="BR3" s="238"/>
    </row>
    <row r="4" spans="1:70" s="226" customFormat="1" ht="19.5" thickBot="1">
      <c r="A4" s="224"/>
      <c r="B4" s="188" t="s">
        <v>31</v>
      </c>
      <c r="C4" s="41"/>
      <c r="D4" s="42"/>
      <c r="E4" s="42"/>
      <c r="F4" s="42"/>
      <c r="G4" s="42"/>
      <c r="H4" s="254"/>
      <c r="I4" s="133"/>
      <c r="J4" s="42"/>
      <c r="K4" s="45"/>
      <c r="L4" s="42"/>
      <c r="M4" s="269"/>
      <c r="N4" s="135"/>
      <c r="O4" s="176"/>
      <c r="P4" s="134"/>
      <c r="Q4" s="134"/>
      <c r="R4" s="134"/>
      <c r="S4" s="134"/>
      <c r="T4" s="134"/>
      <c r="U4" s="134"/>
      <c r="V4" s="44"/>
      <c r="W4" s="267"/>
      <c r="X4" s="134"/>
      <c r="Y4" s="269"/>
      <c r="Z4" s="135"/>
      <c r="AA4" s="176"/>
      <c r="AB4" s="44"/>
      <c r="AC4" s="42"/>
      <c r="AD4" s="44"/>
      <c r="AE4" s="42"/>
      <c r="AF4" s="42"/>
      <c r="AG4" s="45"/>
      <c r="AH4" s="45"/>
      <c r="AI4" s="45"/>
      <c r="AJ4" s="134"/>
      <c r="AK4" s="269"/>
      <c r="AL4" s="135"/>
      <c r="AM4" s="51"/>
      <c r="AN4" s="44"/>
      <c r="AO4" s="42"/>
      <c r="AP4" s="44"/>
      <c r="AQ4" s="42"/>
      <c r="AR4" s="42"/>
      <c r="AS4" s="133"/>
      <c r="AT4" s="134"/>
      <c r="AU4" s="330"/>
      <c r="AV4" s="45"/>
      <c r="AW4" s="44"/>
      <c r="AX4" s="46"/>
      <c r="AY4" s="41"/>
      <c r="AZ4" s="42" t="s">
        <v>4</v>
      </c>
      <c r="BA4" s="43" t="s">
        <v>5</v>
      </c>
      <c r="BB4" s="42" t="s">
        <v>12</v>
      </c>
      <c r="BC4" s="134"/>
      <c r="BD4" s="42" t="s">
        <v>15</v>
      </c>
      <c r="BE4" s="45"/>
      <c r="BF4" s="45"/>
      <c r="BG4" s="45"/>
      <c r="BH4" s="45"/>
      <c r="BI4" s="45"/>
      <c r="BJ4" s="46"/>
      <c r="BK4" s="47"/>
      <c r="BL4" s="43"/>
      <c r="BM4" s="42"/>
      <c r="BO4" s="42"/>
      <c r="BP4" s="42"/>
      <c r="BQ4" s="46"/>
      <c r="BR4" s="225">
        <f>COUNTIF(C4:BQ4,"*")</f>
        <v>4</v>
      </c>
    </row>
    <row r="5" spans="1:70" s="6" customFormat="1" ht="18.75">
      <c r="A5" s="52"/>
      <c r="B5" s="222"/>
      <c r="C5" s="180"/>
      <c r="D5" s="29"/>
      <c r="E5" s="128"/>
      <c r="F5" s="128"/>
      <c r="G5" s="29"/>
      <c r="H5" s="255"/>
      <c r="I5" s="136"/>
      <c r="J5" s="29"/>
      <c r="K5" s="79"/>
      <c r="L5" s="29"/>
      <c r="M5" s="139"/>
      <c r="N5" s="140"/>
      <c r="O5" s="151"/>
      <c r="P5" s="129"/>
      <c r="Q5" s="137"/>
      <c r="R5" s="137"/>
      <c r="S5" s="137"/>
      <c r="T5" s="138"/>
      <c r="U5" s="137"/>
      <c r="V5" s="199"/>
      <c r="W5" s="136"/>
      <c r="X5" s="137"/>
      <c r="Y5" s="139"/>
      <c r="Z5" s="140"/>
      <c r="AA5" s="151"/>
      <c r="AB5" s="78"/>
      <c r="AC5" s="78"/>
      <c r="AD5" s="128"/>
      <c r="AE5" s="78"/>
      <c r="AF5" s="128"/>
      <c r="AG5" s="128"/>
      <c r="AH5" s="79"/>
      <c r="AI5" s="79"/>
      <c r="AJ5" s="137"/>
      <c r="AK5" s="139"/>
      <c r="AL5" s="140"/>
      <c r="AM5" s="37"/>
      <c r="AN5" s="78"/>
      <c r="AO5" s="78"/>
      <c r="AP5" s="128"/>
      <c r="AQ5" s="128"/>
      <c r="AR5" s="128"/>
      <c r="AS5" s="79"/>
      <c r="AT5" s="331"/>
      <c r="AU5" s="152"/>
      <c r="AV5" s="79"/>
      <c r="AW5" s="79"/>
      <c r="AX5" s="50"/>
      <c r="AY5" s="37"/>
      <c r="AZ5" s="29">
        <v>407</v>
      </c>
      <c r="BA5" s="29">
        <v>407</v>
      </c>
      <c r="BB5" s="29">
        <v>407</v>
      </c>
      <c r="BC5" s="137"/>
      <c r="BD5" s="29">
        <v>407</v>
      </c>
      <c r="BE5" s="79"/>
      <c r="BF5" s="79"/>
      <c r="BG5" s="79"/>
      <c r="BH5" s="79"/>
      <c r="BI5" s="79"/>
      <c r="BJ5" s="50"/>
      <c r="BK5" s="78"/>
      <c r="BL5" s="29"/>
      <c r="BM5" s="29"/>
      <c r="BO5" s="128"/>
      <c r="BP5" s="29"/>
      <c r="BQ5" s="50"/>
      <c r="BR5" s="225"/>
    </row>
    <row r="6" spans="1:70" s="53" customFormat="1" ht="18.75">
      <c r="A6" s="91"/>
      <c r="B6" s="92" t="s">
        <v>85</v>
      </c>
      <c r="C6" s="21"/>
      <c r="D6" s="3"/>
      <c r="E6" s="3"/>
      <c r="F6" s="3"/>
      <c r="G6" s="12"/>
      <c r="H6" s="256"/>
      <c r="I6" s="141"/>
      <c r="J6" s="3"/>
      <c r="K6" s="4"/>
      <c r="L6" s="3"/>
      <c r="M6" s="26"/>
      <c r="N6" s="22"/>
      <c r="O6" s="169"/>
      <c r="P6" s="169"/>
      <c r="Q6" s="142"/>
      <c r="R6" s="142"/>
      <c r="S6" s="142"/>
      <c r="T6" s="142"/>
      <c r="U6" s="142"/>
      <c r="V6" s="141"/>
      <c r="W6" s="141"/>
      <c r="X6" s="142"/>
      <c r="Y6" s="143"/>
      <c r="Z6" s="144"/>
      <c r="AA6" s="21"/>
      <c r="AB6" s="3"/>
      <c r="AC6" s="3"/>
      <c r="AD6" s="3"/>
      <c r="AE6" s="3"/>
      <c r="AF6" s="3"/>
      <c r="AG6" s="4"/>
      <c r="AH6" s="4"/>
      <c r="AI6" s="4"/>
      <c r="AJ6" s="3"/>
      <c r="AK6" s="26"/>
      <c r="AL6" s="22"/>
      <c r="AM6" s="21"/>
      <c r="AN6" s="3"/>
      <c r="AO6" s="3"/>
      <c r="AP6" s="3"/>
      <c r="AQ6" s="3"/>
      <c r="AR6" s="3"/>
      <c r="AS6" s="4"/>
      <c r="AT6" s="4"/>
      <c r="AU6" s="4"/>
      <c r="AV6" s="4"/>
      <c r="AW6" s="4"/>
      <c r="AX6" s="22"/>
      <c r="AY6" s="21" t="s">
        <v>3</v>
      </c>
      <c r="AZ6" s="27" t="s">
        <v>14</v>
      </c>
      <c r="BA6" s="3" t="s">
        <v>131</v>
      </c>
      <c r="BB6" s="3" t="s">
        <v>93</v>
      </c>
      <c r="BC6" s="3"/>
      <c r="BD6" s="3"/>
      <c r="BE6" s="148"/>
      <c r="BF6" s="4"/>
      <c r="BG6" s="4"/>
      <c r="BH6" s="4"/>
      <c r="BI6" s="4"/>
      <c r="BJ6" s="22"/>
      <c r="BK6" s="5"/>
      <c r="BL6" s="3"/>
      <c r="BM6" s="3"/>
      <c r="BN6" s="3"/>
      <c r="BO6" s="27"/>
      <c r="BP6" s="3"/>
      <c r="BQ6" s="22"/>
      <c r="BR6" s="12">
        <f>COUNTIF(C6:BQ6,"*")</f>
        <v>4</v>
      </c>
    </row>
    <row r="7" spans="1:70" s="6" customFormat="1" ht="18.75">
      <c r="A7" s="81"/>
      <c r="B7" s="84"/>
      <c r="C7" s="37"/>
      <c r="D7" s="29"/>
      <c r="E7" s="29"/>
      <c r="F7" s="29"/>
      <c r="G7" s="29"/>
      <c r="H7" s="255"/>
      <c r="I7" s="136"/>
      <c r="J7" s="29"/>
      <c r="K7" s="79"/>
      <c r="L7" s="29"/>
      <c r="M7" s="68"/>
      <c r="N7" s="50"/>
      <c r="O7" s="138"/>
      <c r="P7" s="137"/>
      <c r="Q7" s="137"/>
      <c r="R7" s="137"/>
      <c r="S7" s="137"/>
      <c r="T7" s="137"/>
      <c r="U7" s="137"/>
      <c r="V7" s="136"/>
      <c r="W7" s="136"/>
      <c r="X7" s="137"/>
      <c r="Y7" s="139"/>
      <c r="Z7" s="140"/>
      <c r="AA7" s="37"/>
      <c r="AB7" s="29"/>
      <c r="AC7" s="29"/>
      <c r="AD7" s="29"/>
      <c r="AE7" s="29"/>
      <c r="AF7" s="29"/>
      <c r="AG7" s="79"/>
      <c r="AH7" s="79"/>
      <c r="AI7" s="79"/>
      <c r="AJ7" s="29"/>
      <c r="AK7" s="68"/>
      <c r="AL7" s="50"/>
      <c r="AM7" s="37"/>
      <c r="AN7" s="29"/>
      <c r="AO7" s="29"/>
      <c r="AP7" s="29"/>
      <c r="AQ7" s="29"/>
      <c r="AR7" s="29"/>
      <c r="AS7" s="79"/>
      <c r="AT7" s="79"/>
      <c r="AU7" s="79"/>
      <c r="AV7" s="79"/>
      <c r="AW7" s="79"/>
      <c r="AX7" s="50"/>
      <c r="AY7" s="37">
        <v>405</v>
      </c>
      <c r="AZ7" s="60">
        <v>405</v>
      </c>
      <c r="BA7" s="29">
        <v>405</v>
      </c>
      <c r="BB7" s="29">
        <v>405</v>
      </c>
      <c r="BC7" s="29"/>
      <c r="BD7" s="29"/>
      <c r="BE7" s="29"/>
      <c r="BF7" s="79"/>
      <c r="BG7" s="79"/>
      <c r="BH7" s="79"/>
      <c r="BI7" s="79"/>
      <c r="BJ7" s="50"/>
      <c r="BK7" s="78"/>
      <c r="BL7" s="29"/>
      <c r="BM7" s="29"/>
      <c r="BN7" s="29"/>
      <c r="BO7" s="29"/>
      <c r="BP7" s="29"/>
      <c r="BQ7" s="50"/>
      <c r="BR7" s="12"/>
    </row>
    <row r="8" spans="1:70" s="12" customFormat="1" ht="18.75">
      <c r="A8" s="116"/>
      <c r="B8" s="92" t="s">
        <v>33</v>
      </c>
      <c r="C8" s="21"/>
      <c r="D8" s="3"/>
      <c r="E8" s="3"/>
      <c r="F8" s="3"/>
      <c r="H8" s="256"/>
      <c r="I8" s="141"/>
      <c r="J8" s="3"/>
      <c r="K8" s="4"/>
      <c r="L8" s="3"/>
      <c r="M8" s="26"/>
      <c r="N8" s="22"/>
      <c r="O8" s="169"/>
      <c r="P8" s="169"/>
      <c r="Q8" s="142"/>
      <c r="R8" s="142"/>
      <c r="S8" s="142"/>
      <c r="T8" s="142"/>
      <c r="U8" s="142"/>
      <c r="V8" s="141"/>
      <c r="W8" s="141"/>
      <c r="X8" s="142"/>
      <c r="Y8" s="143"/>
      <c r="Z8" s="144"/>
      <c r="AA8" s="21"/>
      <c r="AB8" s="3"/>
      <c r="AC8" s="3"/>
      <c r="AD8" s="3"/>
      <c r="AE8" s="3"/>
      <c r="AF8" s="3"/>
      <c r="AG8" s="4"/>
      <c r="AH8" s="4"/>
      <c r="AI8" s="4"/>
      <c r="AJ8" s="3"/>
      <c r="AK8" s="26"/>
      <c r="AL8" s="22"/>
      <c r="AM8" s="21"/>
      <c r="AN8" s="3"/>
      <c r="AO8" s="3"/>
      <c r="AP8" s="1"/>
      <c r="AQ8" s="1"/>
      <c r="AR8" s="1"/>
      <c r="AS8" s="7"/>
      <c r="AT8" s="7"/>
      <c r="AU8" s="3"/>
      <c r="AW8" s="3"/>
      <c r="AX8" s="20"/>
      <c r="AY8" s="19"/>
      <c r="AZ8" s="8"/>
      <c r="BA8" s="1" t="s">
        <v>6</v>
      </c>
      <c r="BB8" s="1"/>
      <c r="BC8" s="1"/>
      <c r="BD8" s="1"/>
      <c r="BE8" s="1"/>
      <c r="BF8" s="7" t="s">
        <v>8</v>
      </c>
      <c r="BG8" s="7" t="s">
        <v>9</v>
      </c>
      <c r="BH8" s="7" t="s">
        <v>7</v>
      </c>
      <c r="BI8" s="7"/>
      <c r="BJ8" s="20"/>
      <c r="BK8" s="237"/>
      <c r="BL8" s="28"/>
      <c r="BM8" s="1"/>
      <c r="BN8" s="1"/>
      <c r="BO8" s="1"/>
      <c r="BP8" s="1"/>
      <c r="BQ8" s="20"/>
      <c r="BR8" s="12">
        <f t="shared" ref="BR8" si="0">COUNTIF(C8:BQ8,"*")</f>
        <v>4</v>
      </c>
    </row>
    <row r="9" spans="1:70" s="6" customFormat="1" ht="18.75">
      <c r="A9" s="52"/>
      <c r="B9" s="113"/>
      <c r="C9" s="38"/>
      <c r="D9" s="36"/>
      <c r="E9" s="36"/>
      <c r="F9" s="36"/>
      <c r="G9" s="36"/>
      <c r="H9" s="257"/>
      <c r="I9" s="150"/>
      <c r="J9" s="36"/>
      <c r="K9" s="236"/>
      <c r="L9" s="36"/>
      <c r="N9" s="23"/>
      <c r="O9" s="151"/>
      <c r="P9" s="151"/>
      <c r="Q9" s="151"/>
      <c r="R9" s="76"/>
      <c r="S9" s="76"/>
      <c r="T9" s="76"/>
      <c r="U9" s="137"/>
      <c r="V9" s="150"/>
      <c r="W9" s="150"/>
      <c r="X9" s="76"/>
      <c r="Y9" s="152"/>
      <c r="Z9" s="153"/>
      <c r="AA9" s="38"/>
      <c r="AB9" s="36"/>
      <c r="AC9" s="36"/>
      <c r="AD9" s="36"/>
      <c r="AE9" s="36"/>
      <c r="AF9" s="36"/>
      <c r="AG9" s="13"/>
      <c r="AH9" s="13"/>
      <c r="AI9" s="36"/>
      <c r="AJ9" s="36"/>
      <c r="AK9" s="36"/>
      <c r="AL9" s="23"/>
      <c r="AM9" s="38"/>
      <c r="AN9" s="36"/>
      <c r="AO9" s="36"/>
      <c r="AP9" s="36"/>
      <c r="AQ9" s="36"/>
      <c r="AR9" s="36"/>
      <c r="AS9" s="13"/>
      <c r="AT9" s="13"/>
      <c r="AU9" s="36"/>
      <c r="AW9" s="36"/>
      <c r="AX9" s="23"/>
      <c r="AY9" s="38"/>
      <c r="AZ9" s="77"/>
      <c r="BA9" s="36">
        <v>308</v>
      </c>
      <c r="BB9" s="36"/>
      <c r="BC9" s="36"/>
      <c r="BD9" s="36"/>
      <c r="BE9" s="36"/>
      <c r="BF9" s="13">
        <v>413</v>
      </c>
      <c r="BG9" s="13">
        <v>413</v>
      </c>
      <c r="BH9" s="13">
        <v>413</v>
      </c>
      <c r="BI9" s="13"/>
      <c r="BJ9" s="23"/>
      <c r="BK9" s="77"/>
      <c r="BL9" s="36"/>
      <c r="BM9" s="36"/>
      <c r="BN9" s="36"/>
      <c r="BO9" s="36"/>
      <c r="BP9" s="36"/>
      <c r="BQ9" s="23"/>
      <c r="BR9" s="12"/>
    </row>
    <row r="10" spans="1:70" ht="18.75">
      <c r="A10" s="2"/>
      <c r="B10" s="67" t="s">
        <v>32</v>
      </c>
      <c r="C10" s="21"/>
      <c r="D10" s="3"/>
      <c r="E10" s="3"/>
      <c r="F10" s="26"/>
      <c r="G10" s="3"/>
      <c r="H10" s="256"/>
      <c r="I10" s="142"/>
      <c r="J10" s="3"/>
      <c r="K10" s="4"/>
      <c r="L10" s="3"/>
      <c r="M10" s="26"/>
      <c r="N10" s="22"/>
      <c r="O10" s="154"/>
      <c r="P10" s="142"/>
      <c r="Q10" s="142"/>
      <c r="R10" s="142"/>
      <c r="S10" s="142"/>
      <c r="T10" s="142"/>
      <c r="U10" s="240"/>
      <c r="V10" s="27"/>
      <c r="W10" s="141"/>
      <c r="X10" s="142"/>
      <c r="Y10" s="143"/>
      <c r="Z10" s="144"/>
      <c r="AA10" s="21"/>
      <c r="AB10" s="27"/>
      <c r="AC10" s="40"/>
      <c r="AD10" s="40"/>
      <c r="AE10" s="3"/>
      <c r="AF10" s="27"/>
      <c r="AG10" s="4"/>
      <c r="AH10" s="4"/>
      <c r="AI10" s="3"/>
      <c r="AJ10" s="3"/>
      <c r="AK10" s="26"/>
      <c r="AL10" s="22"/>
      <c r="AM10" s="21"/>
      <c r="AN10" s="3"/>
      <c r="AO10" s="3"/>
      <c r="AP10" s="3"/>
      <c r="AQ10" s="3"/>
      <c r="AR10" s="27"/>
      <c r="AS10" s="4"/>
      <c r="AT10" s="4"/>
      <c r="AU10" s="3"/>
      <c r="AV10" s="26"/>
      <c r="AW10" s="3"/>
      <c r="AX10" s="22"/>
      <c r="AY10" s="21"/>
      <c r="AZ10" s="3"/>
      <c r="BA10" s="3"/>
      <c r="BB10" s="5"/>
      <c r="BC10" s="3"/>
      <c r="BD10" s="125"/>
      <c r="BE10" s="3"/>
      <c r="BF10" s="4"/>
      <c r="BG10" s="4"/>
      <c r="BH10" s="4"/>
      <c r="BI10" s="4"/>
      <c r="BJ10" s="22"/>
      <c r="BK10" s="182"/>
      <c r="BL10" s="3"/>
      <c r="BM10" s="3"/>
      <c r="BN10" s="3"/>
      <c r="BO10" s="3"/>
      <c r="BP10" s="3"/>
      <c r="BQ10" s="22"/>
      <c r="BR10" s="216">
        <f>COUNTIF(C10:BQ10,"*")</f>
        <v>0</v>
      </c>
    </row>
    <row r="11" spans="1:70" s="6" customFormat="1" ht="18.75">
      <c r="A11" s="81"/>
      <c r="B11" s="84"/>
      <c r="C11" s="37"/>
      <c r="D11" s="78"/>
      <c r="E11" s="29"/>
      <c r="F11" s="29"/>
      <c r="G11" s="36"/>
      <c r="H11" s="255"/>
      <c r="I11" s="136"/>
      <c r="J11" s="29"/>
      <c r="K11" s="79"/>
      <c r="L11" s="29"/>
      <c r="M11" s="68"/>
      <c r="N11" s="50"/>
      <c r="O11" s="138"/>
      <c r="P11" s="137"/>
      <c r="Q11" s="137"/>
      <c r="R11" s="76"/>
      <c r="S11" s="137"/>
      <c r="T11" s="137"/>
      <c r="U11" s="201"/>
      <c r="V11" s="129"/>
      <c r="W11" s="136"/>
      <c r="X11" s="137"/>
      <c r="Y11" s="139"/>
      <c r="Z11" s="140"/>
      <c r="AA11" s="37"/>
      <c r="AB11" s="78"/>
      <c r="AC11" s="78"/>
      <c r="AD11" s="77"/>
      <c r="AE11" s="78"/>
      <c r="AF11" s="29"/>
      <c r="AG11" s="79"/>
      <c r="AH11" s="79"/>
      <c r="AI11" s="29"/>
      <c r="AJ11" s="29"/>
      <c r="AK11" s="68"/>
      <c r="AL11" s="50"/>
      <c r="AM11" s="37"/>
      <c r="AN11" s="78"/>
      <c r="AO11" s="78"/>
      <c r="AP11" s="77"/>
      <c r="AQ11" s="78"/>
      <c r="AR11" s="29"/>
      <c r="AS11" s="79"/>
      <c r="AT11" s="79"/>
      <c r="AU11" s="29"/>
      <c r="AV11" s="68"/>
      <c r="AW11" s="29"/>
      <c r="AX11" s="50"/>
      <c r="AY11" s="38"/>
      <c r="AZ11" s="68"/>
      <c r="BA11" s="29"/>
      <c r="BB11" s="78"/>
      <c r="BC11" s="78"/>
      <c r="BD11" s="201"/>
      <c r="BE11" s="29"/>
      <c r="BF11" s="202"/>
      <c r="BG11" s="79"/>
      <c r="BH11" s="79"/>
      <c r="BI11" s="79"/>
      <c r="BJ11" s="50"/>
      <c r="BK11" s="78"/>
      <c r="BL11" s="78"/>
      <c r="BM11" s="78"/>
      <c r="BN11" s="77"/>
      <c r="BO11" s="78"/>
      <c r="BP11" s="78"/>
      <c r="BQ11" s="309"/>
      <c r="BR11" s="216"/>
    </row>
    <row r="12" spans="1:70" ht="18.75">
      <c r="A12" s="2"/>
      <c r="B12" s="67" t="s">
        <v>126</v>
      </c>
      <c r="C12" s="21"/>
      <c r="D12" s="3"/>
      <c r="E12" s="3"/>
      <c r="F12" s="26"/>
      <c r="G12" s="3"/>
      <c r="H12" s="256"/>
      <c r="I12" s="142"/>
      <c r="J12" s="3"/>
      <c r="K12" s="4"/>
      <c r="L12" s="3"/>
      <c r="M12" s="26"/>
      <c r="N12" s="22"/>
      <c r="O12" s="154"/>
      <c r="P12" s="142"/>
      <c r="Q12" s="142"/>
      <c r="R12" s="142"/>
      <c r="S12" s="142"/>
      <c r="T12" s="142"/>
      <c r="U12" s="240"/>
      <c r="V12" s="27"/>
      <c r="W12" s="141"/>
      <c r="X12" s="27"/>
      <c r="Y12" s="143"/>
      <c r="Z12" s="144"/>
      <c r="AA12" s="21"/>
      <c r="AB12" s="27"/>
      <c r="AC12" s="40"/>
      <c r="AD12" s="40"/>
      <c r="AE12" s="3"/>
      <c r="AF12" s="27"/>
      <c r="AG12" s="4"/>
      <c r="AH12" s="4"/>
      <c r="AI12" s="3"/>
      <c r="AJ12" s="3"/>
      <c r="AK12" s="3"/>
      <c r="AL12" s="22"/>
      <c r="AM12" s="21"/>
      <c r="AN12" s="3"/>
      <c r="AO12" s="3"/>
      <c r="AP12" s="3"/>
      <c r="AQ12" s="3"/>
      <c r="AR12" s="27"/>
      <c r="AS12" s="4"/>
      <c r="AT12" s="4"/>
      <c r="AU12" s="3"/>
      <c r="AV12" s="26"/>
      <c r="AW12" s="3"/>
      <c r="AX12" s="22"/>
      <c r="AY12" s="21" t="s">
        <v>10</v>
      </c>
      <c r="AZ12" s="3" t="s">
        <v>11</v>
      </c>
      <c r="BA12" s="3" t="s">
        <v>13</v>
      </c>
      <c r="BB12" s="5" t="s">
        <v>64</v>
      </c>
      <c r="BC12" s="3"/>
      <c r="BD12" s="125"/>
      <c r="BE12" s="3"/>
      <c r="BF12" s="4"/>
      <c r="BG12" s="4"/>
      <c r="BH12" s="4"/>
      <c r="BI12" s="4"/>
      <c r="BJ12" s="22"/>
      <c r="BK12" s="182"/>
      <c r="BL12" s="3"/>
      <c r="BM12" s="3"/>
      <c r="BN12" s="3"/>
      <c r="BO12" s="3"/>
      <c r="BP12" s="3"/>
      <c r="BQ12" s="22"/>
      <c r="BR12" s="216">
        <f t="shared" ref="BR12" si="1">COUNTIF(C12:BQ12,"*")</f>
        <v>4</v>
      </c>
    </row>
    <row r="13" spans="1:70" s="6" customFormat="1" ht="19.5" thickBot="1">
      <c r="A13" s="81"/>
      <c r="B13" s="84"/>
      <c r="C13" s="37"/>
      <c r="D13" s="78"/>
      <c r="E13" s="29"/>
      <c r="F13" s="29"/>
      <c r="G13" s="36"/>
      <c r="H13" s="255"/>
      <c r="I13" s="136"/>
      <c r="J13" s="29"/>
      <c r="K13" s="79"/>
      <c r="L13" s="29"/>
      <c r="M13" s="68"/>
      <c r="N13" s="50"/>
      <c r="O13" s="138"/>
      <c r="P13" s="137"/>
      <c r="Q13" s="137"/>
      <c r="R13" s="76"/>
      <c r="S13" s="137"/>
      <c r="T13" s="137"/>
      <c r="U13" s="201"/>
      <c r="V13" s="129"/>
      <c r="W13" s="136"/>
      <c r="X13" s="130"/>
      <c r="Y13" s="139"/>
      <c r="Z13" s="140"/>
      <c r="AA13" s="37"/>
      <c r="AB13" s="78"/>
      <c r="AC13" s="78"/>
      <c r="AD13" s="77"/>
      <c r="AE13" s="78"/>
      <c r="AF13" s="29"/>
      <c r="AG13" s="79"/>
      <c r="AH13" s="79"/>
      <c r="AI13" s="29"/>
      <c r="AJ13" s="29"/>
      <c r="AK13" s="29"/>
      <c r="AL13" s="50"/>
      <c r="AM13" s="37"/>
      <c r="AN13" s="78"/>
      <c r="AO13" s="78"/>
      <c r="AP13" s="77"/>
      <c r="AQ13" s="78"/>
      <c r="AR13" s="29"/>
      <c r="AS13" s="79"/>
      <c r="AT13" s="79"/>
      <c r="AU13" s="29"/>
      <c r="AV13" s="68"/>
      <c r="AW13" s="29"/>
      <c r="AX13" s="50"/>
      <c r="AY13" s="38">
        <v>413</v>
      </c>
      <c r="AZ13" s="68">
        <v>413</v>
      </c>
      <c r="BA13" s="29">
        <v>413</v>
      </c>
      <c r="BB13" s="78">
        <v>413</v>
      </c>
      <c r="BC13" s="78"/>
      <c r="BD13" s="201"/>
      <c r="BE13" s="29"/>
      <c r="BF13" s="202"/>
      <c r="BG13" s="79"/>
      <c r="BH13" s="79"/>
      <c r="BI13" s="79"/>
      <c r="BJ13" s="50"/>
      <c r="BK13" s="78"/>
      <c r="BL13" s="78"/>
      <c r="BM13" s="78"/>
      <c r="BN13" s="77"/>
      <c r="BO13" s="78"/>
      <c r="BP13" s="78"/>
      <c r="BQ13" s="309"/>
      <c r="BR13" s="216"/>
    </row>
    <row r="14" spans="1:70" s="34" customFormat="1" ht="18.75">
      <c r="A14" s="31"/>
      <c r="B14" s="32" t="s">
        <v>35</v>
      </c>
      <c r="C14" s="17"/>
      <c r="D14" s="11"/>
      <c r="E14" s="11"/>
      <c r="F14" s="11"/>
      <c r="G14" s="33"/>
      <c r="H14" s="260"/>
      <c r="I14" s="155"/>
      <c r="J14" s="11"/>
      <c r="K14" s="16"/>
      <c r="L14" s="11"/>
      <c r="M14" s="25"/>
      <c r="N14" s="18"/>
      <c r="O14" s="177"/>
      <c r="P14" s="156"/>
      <c r="Q14" s="156"/>
      <c r="R14" s="156"/>
      <c r="S14" s="156"/>
      <c r="T14" s="156"/>
      <c r="U14" s="156"/>
      <c r="V14" s="155"/>
      <c r="W14" s="155"/>
      <c r="X14" s="156"/>
      <c r="Y14" s="157"/>
      <c r="Z14" s="158"/>
      <c r="AA14" s="17"/>
      <c r="AB14" s="33"/>
      <c r="AC14" s="11"/>
      <c r="AD14" s="11"/>
      <c r="AE14" s="11"/>
      <c r="AF14" s="11"/>
      <c r="AG14" s="16"/>
      <c r="AH14" s="16"/>
      <c r="AI14" s="11"/>
      <c r="AJ14" s="11"/>
      <c r="AK14" s="25"/>
      <c r="AL14" s="18"/>
      <c r="AM14" s="17"/>
      <c r="AN14" s="33"/>
      <c r="AO14" s="11"/>
      <c r="AP14" s="11"/>
      <c r="AQ14" s="11"/>
      <c r="AR14" s="11"/>
      <c r="AS14" s="155"/>
      <c r="AT14" s="16"/>
      <c r="AU14" s="11"/>
      <c r="AV14" s="25"/>
      <c r="AW14" s="11"/>
      <c r="AX14" s="18"/>
      <c r="AY14" s="193"/>
      <c r="AZ14" s="11" t="s">
        <v>6</v>
      </c>
      <c r="BA14" s="11" t="s">
        <v>64</v>
      </c>
      <c r="BB14" s="33" t="s">
        <v>14</v>
      </c>
      <c r="BC14" s="11" t="s">
        <v>16</v>
      </c>
      <c r="BD14" s="33" t="s">
        <v>16</v>
      </c>
      <c r="BE14" s="11" t="s">
        <v>9</v>
      </c>
      <c r="BF14" s="16"/>
      <c r="BG14" s="16"/>
      <c r="BH14" s="16"/>
      <c r="BI14" s="16"/>
      <c r="BJ14" s="18"/>
      <c r="BK14" s="10"/>
      <c r="BL14" s="239"/>
      <c r="BM14" s="11"/>
      <c r="BN14" s="11"/>
      <c r="BO14" s="115"/>
      <c r="BP14" s="11"/>
      <c r="BQ14" s="18"/>
      <c r="BR14" s="214">
        <f>COUNTIF(C14:BQ14,"*")</f>
        <v>6</v>
      </c>
    </row>
    <row r="15" spans="1:70" s="6" customFormat="1" ht="18.75">
      <c r="A15" s="52"/>
      <c r="B15" s="85"/>
      <c r="C15" s="38"/>
      <c r="D15" s="77"/>
      <c r="E15" s="77"/>
      <c r="F15" s="77"/>
      <c r="G15" s="77"/>
      <c r="H15" s="255"/>
      <c r="I15" s="151"/>
      <c r="J15" s="29"/>
      <c r="K15" s="13"/>
      <c r="L15" s="36"/>
      <c r="N15" s="23"/>
      <c r="O15" s="151"/>
      <c r="P15" s="151"/>
      <c r="Q15" s="151"/>
      <c r="R15" s="151"/>
      <c r="S15" s="151"/>
      <c r="T15" s="151"/>
      <c r="U15" s="137"/>
      <c r="V15" s="150"/>
      <c r="W15" s="150"/>
      <c r="X15" s="76"/>
      <c r="Y15" s="152"/>
      <c r="Z15" s="153"/>
      <c r="AA15" s="38"/>
      <c r="AB15" s="77"/>
      <c r="AC15" s="77"/>
      <c r="AD15" s="77"/>
      <c r="AE15" s="77"/>
      <c r="AF15" s="77"/>
      <c r="AG15" s="29"/>
      <c r="AI15" s="36"/>
      <c r="AJ15" s="36"/>
      <c r="AL15" s="23"/>
      <c r="AM15" s="38"/>
      <c r="AN15" s="77"/>
      <c r="AO15" s="77"/>
      <c r="AP15" s="77"/>
      <c r="AQ15" s="77"/>
      <c r="AR15" s="77"/>
      <c r="AS15" s="29"/>
      <c r="AU15" s="36"/>
      <c r="AW15" s="36"/>
      <c r="AX15" s="23"/>
      <c r="AY15" s="38"/>
      <c r="AZ15" s="77">
        <v>410</v>
      </c>
      <c r="BA15" s="77">
        <v>410</v>
      </c>
      <c r="BB15" s="77">
        <v>410</v>
      </c>
      <c r="BC15" s="77">
        <v>410</v>
      </c>
      <c r="BD15" s="77">
        <v>410</v>
      </c>
      <c r="BE15" s="77">
        <v>410</v>
      </c>
      <c r="BF15" s="13"/>
      <c r="BG15" s="13"/>
      <c r="BH15" s="13"/>
      <c r="BI15" s="13"/>
      <c r="BJ15" s="23"/>
      <c r="BK15" s="78"/>
      <c r="BL15" s="77"/>
      <c r="BM15" s="77"/>
      <c r="BN15" s="77"/>
      <c r="BP15" s="77"/>
      <c r="BQ15" s="310"/>
      <c r="BR15" s="216"/>
    </row>
    <row r="16" spans="1:70" ht="18.75">
      <c r="A16" s="2"/>
      <c r="B16" s="14" t="s">
        <v>36</v>
      </c>
      <c r="C16" s="106"/>
      <c r="D16" s="3"/>
      <c r="E16" s="3"/>
      <c r="F16" s="3"/>
      <c r="G16" s="3"/>
      <c r="H16" s="256"/>
      <c r="I16" s="5"/>
      <c r="J16" s="3"/>
      <c r="K16" s="4"/>
      <c r="L16" s="3"/>
      <c r="M16" s="26"/>
      <c r="N16" s="22"/>
      <c r="O16" s="143"/>
      <c r="P16" s="142"/>
      <c r="Q16" s="142"/>
      <c r="R16" s="142"/>
      <c r="S16" s="142"/>
      <c r="T16" s="142"/>
      <c r="U16" s="147"/>
      <c r="V16" s="141"/>
      <c r="W16" s="141"/>
      <c r="X16" s="142"/>
      <c r="Y16" s="143"/>
      <c r="Z16" s="144"/>
      <c r="AA16" s="21"/>
      <c r="AB16" s="3"/>
      <c r="AC16" s="3"/>
      <c r="AD16" s="3"/>
      <c r="AE16" s="3"/>
      <c r="AF16" s="3"/>
      <c r="AG16" s="4"/>
      <c r="AH16" s="4"/>
      <c r="AI16" s="3"/>
      <c r="AJ16" s="3"/>
      <c r="AK16" s="26"/>
      <c r="AL16" s="22"/>
      <c r="AM16" s="21"/>
      <c r="AN16" s="3"/>
      <c r="AO16" s="3"/>
      <c r="AP16" s="3"/>
      <c r="AQ16" s="3"/>
      <c r="AR16" s="3"/>
      <c r="AS16" s="4"/>
      <c r="AT16" s="4"/>
      <c r="AU16" s="3"/>
      <c r="AV16" s="26"/>
      <c r="AW16" s="3"/>
      <c r="AX16" s="22"/>
      <c r="AY16" s="21" t="s">
        <v>5</v>
      </c>
      <c r="AZ16" s="3" t="s">
        <v>10</v>
      </c>
      <c r="BA16" s="3" t="s">
        <v>11</v>
      </c>
      <c r="BB16" s="27" t="s">
        <v>4</v>
      </c>
      <c r="BC16" s="3" t="s">
        <v>15</v>
      </c>
      <c r="BD16" s="3"/>
      <c r="BE16" s="3"/>
      <c r="BF16" s="27"/>
      <c r="BG16" s="27"/>
      <c r="BH16" s="4"/>
      <c r="BI16" s="4"/>
      <c r="BJ16" s="22"/>
      <c r="BK16" s="5"/>
      <c r="BL16" s="3"/>
      <c r="BM16" s="3"/>
      <c r="BN16" s="3"/>
      <c r="BO16" s="3"/>
      <c r="BP16" s="3"/>
      <c r="BQ16" s="22"/>
      <c r="BR16" s="216">
        <f>COUNTIF(C16:BQ16,"*")</f>
        <v>5</v>
      </c>
    </row>
    <row r="17" spans="1:70" s="6" customFormat="1" ht="18.75">
      <c r="A17" s="81"/>
      <c r="B17" s="222"/>
      <c r="C17" s="37"/>
      <c r="D17" s="78"/>
      <c r="E17" s="78"/>
      <c r="F17" s="29"/>
      <c r="G17" s="78"/>
      <c r="H17" s="258"/>
      <c r="I17" s="136"/>
      <c r="J17" s="29"/>
      <c r="K17" s="79"/>
      <c r="L17" s="29"/>
      <c r="M17" s="68"/>
      <c r="N17" s="50"/>
      <c r="O17" s="139"/>
      <c r="P17" s="137"/>
      <c r="Q17" s="137"/>
      <c r="R17" s="137"/>
      <c r="S17" s="137"/>
      <c r="T17" s="137"/>
      <c r="U17" s="137"/>
      <c r="V17" s="136"/>
      <c r="W17" s="136"/>
      <c r="X17" s="137"/>
      <c r="Y17" s="139"/>
      <c r="Z17" s="140"/>
      <c r="AA17" s="37"/>
      <c r="AB17" s="78"/>
      <c r="AC17" s="78"/>
      <c r="AD17" s="78"/>
      <c r="AE17" s="78"/>
      <c r="AF17" s="78"/>
      <c r="AG17" s="78"/>
      <c r="AH17" s="68"/>
      <c r="AI17" s="29"/>
      <c r="AJ17" s="29"/>
      <c r="AK17" s="68"/>
      <c r="AL17" s="50"/>
      <c r="AM17" s="37"/>
      <c r="AN17" s="78"/>
      <c r="AO17" s="78"/>
      <c r="AP17" s="78"/>
      <c r="AQ17" s="78"/>
      <c r="AR17" s="78"/>
      <c r="AS17" s="78"/>
      <c r="AT17" s="68"/>
      <c r="AU17" s="29"/>
      <c r="AV17" s="68"/>
      <c r="AW17" s="29"/>
      <c r="AX17" s="50"/>
      <c r="AY17" s="37">
        <v>309</v>
      </c>
      <c r="AZ17" s="78">
        <v>309</v>
      </c>
      <c r="BA17" s="78">
        <v>309</v>
      </c>
      <c r="BB17" s="78">
        <v>309</v>
      </c>
      <c r="BC17" s="78">
        <v>309</v>
      </c>
      <c r="BD17" s="78"/>
      <c r="BE17" s="78"/>
      <c r="BF17" s="128"/>
      <c r="BG17" s="128"/>
      <c r="BH17" s="79"/>
      <c r="BI17" s="79"/>
      <c r="BJ17" s="50"/>
      <c r="BK17" s="78"/>
      <c r="BL17" s="114"/>
      <c r="BM17" s="29"/>
      <c r="BN17" s="78"/>
      <c r="BO17" s="29"/>
      <c r="BP17" s="78"/>
      <c r="BQ17" s="309"/>
      <c r="BR17" s="216"/>
    </row>
    <row r="18" spans="1:70" s="220" customFormat="1" ht="18.75">
      <c r="A18" s="227"/>
      <c r="B18" s="66" t="s">
        <v>37</v>
      </c>
      <c r="C18" s="19"/>
      <c r="D18" s="1"/>
      <c r="E18" s="1"/>
      <c r="F18" s="27"/>
      <c r="G18" s="27"/>
      <c r="H18" s="259"/>
      <c r="I18" s="145"/>
      <c r="J18" s="3"/>
      <c r="K18" s="7"/>
      <c r="L18" s="250"/>
      <c r="M18" s="240"/>
      <c r="N18" s="20"/>
      <c r="O18" s="146"/>
      <c r="P18" s="142"/>
      <c r="Q18" s="148"/>
      <c r="R18" s="142"/>
      <c r="S18" s="147"/>
      <c r="T18" s="28"/>
      <c r="U18" s="28"/>
      <c r="V18" s="145"/>
      <c r="W18" s="145"/>
      <c r="X18" s="147"/>
      <c r="Y18" s="148"/>
      <c r="Z18" s="149"/>
      <c r="AA18" s="1"/>
      <c r="AB18" s="320"/>
      <c r="AC18" s="1"/>
      <c r="AD18" s="1"/>
      <c r="AE18" s="5"/>
      <c r="AF18" s="1"/>
      <c r="AG18" s="7"/>
      <c r="AH18" s="7"/>
      <c r="AI18" s="1"/>
      <c r="AJ18" s="1"/>
      <c r="AK18" s="12"/>
      <c r="AL18" s="20"/>
      <c r="AM18" s="19"/>
      <c r="AN18" s="1"/>
      <c r="AO18" s="1"/>
      <c r="AP18" s="1"/>
      <c r="AQ18" s="5"/>
      <c r="AR18" s="28"/>
      <c r="AS18" s="7"/>
      <c r="AT18" s="7"/>
      <c r="AU18" s="28"/>
      <c r="AV18" s="12"/>
      <c r="AW18" s="1"/>
      <c r="AX18" s="20"/>
      <c r="AY18" s="19" t="s">
        <v>93</v>
      </c>
      <c r="AZ18" s="323" t="s">
        <v>3</v>
      </c>
      <c r="BA18" s="1" t="s">
        <v>12</v>
      </c>
      <c r="BB18" s="27"/>
      <c r="BC18" s="3"/>
      <c r="BD18" s="3"/>
      <c r="BE18" s="1"/>
      <c r="BF18" s="7"/>
      <c r="BG18" s="7" t="s">
        <v>8</v>
      </c>
      <c r="BH18" s="7"/>
      <c r="BI18" s="7"/>
      <c r="BJ18" s="20"/>
      <c r="BK18" s="8"/>
      <c r="BL18" s="1"/>
      <c r="BM18" s="1"/>
      <c r="BO18" s="1"/>
      <c r="BP18" s="1"/>
      <c r="BQ18" s="20"/>
      <c r="BR18" s="216">
        <f>COUNTIF(C18:BQ18,"*")</f>
        <v>4</v>
      </c>
    </row>
    <row r="19" spans="1:70" s="6" customFormat="1" ht="18.75">
      <c r="A19" s="52"/>
      <c r="B19" s="85"/>
      <c r="C19" s="38"/>
      <c r="D19" s="77"/>
      <c r="E19" s="77"/>
      <c r="F19" s="77"/>
      <c r="G19" s="77"/>
      <c r="H19" s="257"/>
      <c r="I19" s="150"/>
      <c r="J19" s="36"/>
      <c r="K19" s="13"/>
      <c r="L19" s="201"/>
      <c r="M19" s="249"/>
      <c r="N19" s="23"/>
      <c r="O19" s="152"/>
      <c r="P19" s="76"/>
      <c r="Q19" s="76"/>
      <c r="R19" s="76"/>
      <c r="S19" s="76"/>
      <c r="T19" s="76"/>
      <c r="U19" s="303"/>
      <c r="V19" s="150"/>
      <c r="W19" s="150"/>
      <c r="X19" s="76"/>
      <c r="Y19" s="152"/>
      <c r="Z19" s="153"/>
      <c r="AA19" s="38"/>
      <c r="AB19" s="77"/>
      <c r="AC19" s="77"/>
      <c r="AD19" s="77"/>
      <c r="AE19" s="77"/>
      <c r="AF19" s="36"/>
      <c r="AG19" s="13"/>
      <c r="AH19" s="13"/>
      <c r="AI19" s="36"/>
      <c r="AJ19" s="36"/>
      <c r="AL19" s="23"/>
      <c r="AM19" s="38"/>
      <c r="AN19" s="77"/>
      <c r="AO19" s="77"/>
      <c r="AP19" s="77"/>
      <c r="AQ19" s="77"/>
      <c r="AR19" s="36"/>
      <c r="AS19" s="13"/>
      <c r="AT19" s="13"/>
      <c r="AU19" s="199"/>
      <c r="AW19" s="36"/>
      <c r="AX19" s="23"/>
      <c r="AY19" s="38">
        <v>411</v>
      </c>
      <c r="AZ19" s="129">
        <v>411</v>
      </c>
      <c r="BA19" s="77">
        <v>411</v>
      </c>
      <c r="BB19" s="60"/>
      <c r="BC19" s="77"/>
      <c r="BD19" s="36"/>
      <c r="BE19" s="36"/>
      <c r="BF19" s="13"/>
      <c r="BG19" s="13">
        <v>411</v>
      </c>
      <c r="BH19" s="13"/>
      <c r="BI19" s="13"/>
      <c r="BJ19" s="23"/>
      <c r="BK19" s="77"/>
      <c r="BL19" s="77"/>
      <c r="BM19" s="77"/>
      <c r="BO19" s="77"/>
      <c r="BP19" s="77"/>
      <c r="BQ19" s="310"/>
      <c r="BR19" s="216"/>
    </row>
    <row r="20" spans="1:70" s="94" customFormat="1" ht="18.75">
      <c r="A20" s="93"/>
      <c r="B20" s="190" t="s">
        <v>34</v>
      </c>
      <c r="C20" s="191"/>
      <c r="D20" s="27"/>
      <c r="E20" s="3"/>
      <c r="F20" s="27"/>
      <c r="G20" s="27"/>
      <c r="H20" s="256"/>
      <c r="I20" s="141"/>
      <c r="J20" s="3"/>
      <c r="K20" s="4"/>
      <c r="L20" s="3"/>
      <c r="M20" s="26"/>
      <c r="N20" s="22"/>
      <c r="O20" s="27"/>
      <c r="P20" s="143"/>
      <c r="Q20" s="215"/>
      <c r="R20" s="142"/>
      <c r="S20" s="27"/>
      <c r="T20" s="142"/>
      <c r="U20" s="142"/>
      <c r="V20" s="141"/>
      <c r="W20" s="141"/>
      <c r="X20" s="142"/>
      <c r="Y20" s="143"/>
      <c r="Z20" s="144"/>
      <c r="AA20" s="21"/>
      <c r="AB20" s="3"/>
      <c r="AC20" s="3"/>
      <c r="AD20" s="3"/>
      <c r="AE20" s="5"/>
      <c r="AF20" s="3"/>
      <c r="AG20" s="4"/>
      <c r="AH20" s="4"/>
      <c r="AI20" s="3"/>
      <c r="AJ20" s="3"/>
      <c r="AK20" s="26"/>
      <c r="AL20" s="22"/>
      <c r="AM20" s="21"/>
      <c r="AN20" s="27"/>
      <c r="AO20" s="27"/>
      <c r="AP20" s="3"/>
      <c r="AQ20" s="5"/>
      <c r="AR20" s="3"/>
      <c r="AS20" s="4"/>
      <c r="AT20" s="4"/>
      <c r="AU20" s="3"/>
      <c r="AV20" s="26"/>
      <c r="AW20" s="3"/>
      <c r="AX20" s="22"/>
      <c r="AY20" s="21"/>
      <c r="AZ20" s="27"/>
      <c r="BA20" s="3"/>
      <c r="BB20" s="26"/>
      <c r="BC20" s="3"/>
      <c r="BD20" s="3"/>
      <c r="BE20" s="3"/>
      <c r="BF20" s="4"/>
      <c r="BG20" s="4"/>
      <c r="BH20" s="4"/>
      <c r="BI20" s="4"/>
      <c r="BJ20" s="22"/>
      <c r="BK20" s="5"/>
      <c r="BL20" s="3"/>
      <c r="BM20" s="3"/>
      <c r="BN20" s="26"/>
      <c r="BO20" s="3"/>
      <c r="BP20" s="3"/>
      <c r="BQ20" s="22"/>
      <c r="BR20" s="186">
        <f t="shared" ref="BR20" si="2">COUNTIF(C20:BQ20,"*")</f>
        <v>0</v>
      </c>
    </row>
    <row r="21" spans="1:70" s="6" customFormat="1" ht="19.5" thickBot="1">
      <c r="A21" s="52"/>
      <c r="B21" s="85"/>
      <c r="C21" s="38"/>
      <c r="D21" s="77"/>
      <c r="E21" s="77"/>
      <c r="F21" s="77"/>
      <c r="G21" s="77"/>
      <c r="H21" s="257"/>
      <c r="I21" s="150"/>
      <c r="J21" s="36"/>
      <c r="K21" s="13"/>
      <c r="L21" s="36"/>
      <c r="N21" s="23"/>
      <c r="O21" s="151"/>
      <c r="P21" s="152"/>
      <c r="Q21" s="197"/>
      <c r="R21" s="76"/>
      <c r="S21" s="151"/>
      <c r="T21" s="152"/>
      <c r="U21" s="76"/>
      <c r="V21" s="150"/>
      <c r="W21" s="150"/>
      <c r="X21" s="76"/>
      <c r="Y21" s="152"/>
      <c r="Z21" s="153"/>
      <c r="AA21" s="38"/>
      <c r="AB21" s="77"/>
      <c r="AC21" s="77"/>
      <c r="AD21" s="77"/>
      <c r="AF21" s="36"/>
      <c r="AG21" s="13"/>
      <c r="AH21" s="13"/>
      <c r="AI21" s="36"/>
      <c r="AJ21" s="36"/>
      <c r="AL21" s="23"/>
      <c r="AM21" s="38"/>
      <c r="AN21" s="130"/>
      <c r="AO21" s="192"/>
      <c r="AP21" s="77"/>
      <c r="AR21" s="36"/>
      <c r="AS21" s="13"/>
      <c r="AT21" s="13"/>
      <c r="AU21" s="36"/>
      <c r="AW21" s="36"/>
      <c r="AX21" s="23"/>
      <c r="AY21" s="38"/>
      <c r="AZ21" s="60"/>
      <c r="BA21" s="77"/>
      <c r="BB21" s="77"/>
      <c r="BC21" s="77"/>
      <c r="BD21" s="36"/>
      <c r="BE21" s="36"/>
      <c r="BF21" s="13"/>
      <c r="BG21" s="13"/>
      <c r="BH21" s="189"/>
      <c r="BI21" s="189"/>
      <c r="BJ21" s="183"/>
      <c r="BK21" s="77"/>
      <c r="BL21" s="77"/>
      <c r="BM21" s="36"/>
      <c r="BN21" s="77"/>
      <c r="BO21" s="77"/>
      <c r="BP21" s="77"/>
      <c r="BQ21" s="310"/>
      <c r="BR21" s="216"/>
    </row>
    <row r="22" spans="1:70" s="34" customFormat="1" ht="18.75">
      <c r="A22" s="31"/>
      <c r="B22" s="32" t="s">
        <v>38</v>
      </c>
      <c r="C22" s="17"/>
      <c r="D22" s="11"/>
      <c r="E22" s="11"/>
      <c r="F22" s="11"/>
      <c r="G22" s="11"/>
      <c r="H22" s="261"/>
      <c r="I22" s="155"/>
      <c r="J22" s="213"/>
      <c r="K22" s="16"/>
      <c r="L22" s="11"/>
      <c r="M22" s="25"/>
      <c r="N22" s="18"/>
      <c r="O22" s="177"/>
      <c r="P22" s="156"/>
      <c r="Q22" s="156"/>
      <c r="R22" s="125"/>
      <c r="S22" s="156"/>
      <c r="T22" s="156"/>
      <c r="U22" s="156"/>
      <c r="V22" s="155"/>
      <c r="W22" s="70"/>
      <c r="X22" s="156"/>
      <c r="Y22" s="157"/>
      <c r="Z22" s="158"/>
      <c r="AA22" s="17"/>
      <c r="AB22" s="11"/>
      <c r="AC22" s="11"/>
      <c r="AD22" s="11"/>
      <c r="AE22" s="11"/>
      <c r="AF22" s="33"/>
      <c r="AG22" s="16"/>
      <c r="AH22" s="16"/>
      <c r="AI22" s="11"/>
      <c r="AJ22" s="11"/>
      <c r="AK22" s="25"/>
      <c r="AL22" s="18"/>
      <c r="AM22" s="17"/>
      <c r="AN22" s="11"/>
      <c r="AO22" s="11"/>
      <c r="AP22" s="11"/>
      <c r="AQ22" s="11"/>
      <c r="AR22" s="11"/>
      <c r="AS22" s="16"/>
      <c r="AT22" s="16"/>
      <c r="AU22" s="11"/>
      <c r="AV22" s="25"/>
      <c r="AW22" s="11"/>
      <c r="AX22" s="18"/>
      <c r="AY22" s="17" t="s">
        <v>12</v>
      </c>
      <c r="AZ22" s="11" t="s">
        <v>93</v>
      </c>
      <c r="BA22" s="11" t="s">
        <v>4</v>
      </c>
      <c r="BB22" s="11"/>
      <c r="BC22" s="11"/>
      <c r="BD22" s="11"/>
      <c r="BE22" s="11"/>
      <c r="BF22" s="16"/>
      <c r="BG22" s="16"/>
      <c r="BH22" s="16"/>
      <c r="BI22" s="16"/>
      <c r="BJ22" s="18"/>
      <c r="BK22" s="10"/>
      <c r="BL22" s="11"/>
      <c r="BM22" s="11"/>
      <c r="BN22" s="11"/>
      <c r="BO22" s="11"/>
      <c r="BP22" s="11"/>
      <c r="BQ22" s="18"/>
      <c r="BR22" s="214">
        <f>COUNTIF(C22:BQ22,"*")</f>
        <v>3</v>
      </c>
    </row>
    <row r="23" spans="1:70" s="90" customFormat="1" ht="19.5" thickBot="1">
      <c r="A23" s="108"/>
      <c r="B23" s="223"/>
      <c r="C23" s="48"/>
      <c r="D23" s="35"/>
      <c r="E23" s="35"/>
      <c r="F23" s="35"/>
      <c r="G23" s="35"/>
      <c r="H23" s="262"/>
      <c r="I23" s="160"/>
      <c r="J23" s="201"/>
      <c r="K23" s="89"/>
      <c r="L23" s="35"/>
      <c r="N23" s="49"/>
      <c r="O23" s="178"/>
      <c r="P23" s="159"/>
      <c r="Q23" s="159"/>
      <c r="R23" s="159"/>
      <c r="S23" s="159"/>
      <c r="T23" s="159"/>
      <c r="U23" s="159"/>
      <c r="V23" s="159"/>
      <c r="W23" s="268"/>
      <c r="X23" s="159"/>
      <c r="Y23" s="161"/>
      <c r="Z23" s="162"/>
      <c r="AA23" s="48"/>
      <c r="AB23" s="35"/>
      <c r="AC23" s="35"/>
      <c r="AD23" s="35"/>
      <c r="AE23" s="35"/>
      <c r="AF23" s="35"/>
      <c r="AG23" s="35"/>
      <c r="AH23" s="35"/>
      <c r="AI23" s="35"/>
      <c r="AJ23" s="35"/>
      <c r="AL23" s="49"/>
      <c r="AM23" s="48"/>
      <c r="AN23" s="35"/>
      <c r="AO23" s="35"/>
      <c r="AP23" s="35"/>
      <c r="AQ23" s="35"/>
      <c r="AR23" s="35"/>
      <c r="AS23" s="89"/>
      <c r="AT23" s="89"/>
      <c r="AU23" s="35"/>
      <c r="AW23" s="35"/>
      <c r="AX23" s="49"/>
      <c r="AY23" s="48">
        <v>219</v>
      </c>
      <c r="AZ23" s="35">
        <v>219</v>
      </c>
      <c r="BA23" s="35">
        <v>219</v>
      </c>
      <c r="BB23" s="35"/>
      <c r="BC23" s="35"/>
      <c r="BD23" s="35"/>
      <c r="BE23" s="35"/>
      <c r="BF23" s="89"/>
      <c r="BG23" s="89"/>
      <c r="BH23" s="89"/>
      <c r="BI23" s="89"/>
      <c r="BJ23" s="49"/>
      <c r="BK23" s="88"/>
      <c r="BL23" s="35"/>
      <c r="BM23" s="35"/>
      <c r="BN23" s="35"/>
      <c r="BO23" s="35"/>
      <c r="BP23" s="35"/>
      <c r="BQ23" s="49"/>
      <c r="BR23" s="304"/>
    </row>
    <row r="24" spans="1:70" ht="18.75">
      <c r="A24" s="58"/>
      <c r="B24" s="66" t="s">
        <v>39</v>
      </c>
      <c r="C24" s="19"/>
      <c r="D24" s="1"/>
      <c r="E24" s="1"/>
      <c r="F24" s="1"/>
      <c r="G24" s="1"/>
      <c r="H24" s="259"/>
      <c r="I24" s="145"/>
      <c r="J24" s="1"/>
      <c r="K24" s="7"/>
      <c r="L24" s="1"/>
      <c r="N24" s="20"/>
      <c r="O24" s="146"/>
      <c r="P24" s="147"/>
      <c r="Q24" s="147"/>
      <c r="R24" s="147"/>
      <c r="S24" s="147"/>
      <c r="T24" s="147"/>
      <c r="U24" s="147"/>
      <c r="V24" s="145"/>
      <c r="W24" s="155"/>
      <c r="X24" s="147"/>
      <c r="Y24" s="148"/>
      <c r="Z24" s="149"/>
      <c r="AA24" s="19"/>
      <c r="AB24" s="1"/>
      <c r="AC24" s="1"/>
      <c r="AD24" s="1"/>
      <c r="AE24" s="28"/>
      <c r="AF24" s="1"/>
      <c r="AG24" s="7"/>
      <c r="AH24" s="7"/>
      <c r="AI24" s="1"/>
      <c r="AJ24" s="1"/>
      <c r="AL24" s="20"/>
      <c r="AM24" s="19"/>
      <c r="AN24" s="1"/>
      <c r="AO24" s="1"/>
      <c r="AP24" s="1"/>
      <c r="AQ24" s="28"/>
      <c r="AR24" s="1"/>
      <c r="AS24" s="145"/>
      <c r="AT24" s="7"/>
      <c r="AU24" s="1"/>
      <c r="AW24" s="1"/>
      <c r="AX24" s="20"/>
      <c r="AY24" s="17" t="s">
        <v>4</v>
      </c>
      <c r="AZ24" s="3" t="s">
        <v>12</v>
      </c>
      <c r="BA24" s="3" t="s">
        <v>93</v>
      </c>
      <c r="BB24" s="3" t="s">
        <v>13</v>
      </c>
      <c r="BC24" s="3" t="s">
        <v>131</v>
      </c>
      <c r="BD24" s="3"/>
      <c r="BE24" s="3" t="s">
        <v>8</v>
      </c>
      <c r="BF24" s="3" t="s">
        <v>9</v>
      </c>
      <c r="BG24" s="3"/>
      <c r="BH24" s="4"/>
      <c r="BI24" s="4"/>
      <c r="BJ24" s="22"/>
      <c r="BL24" s="3"/>
      <c r="BM24" s="3"/>
      <c r="BN24" s="5"/>
      <c r="BO24" s="3"/>
      <c r="BP24" s="3"/>
      <c r="BQ24" s="22"/>
      <c r="BR24" s="216">
        <f>COUNTIF(C24:BQ24,"*")</f>
        <v>7</v>
      </c>
    </row>
    <row r="25" spans="1:70" s="6" customFormat="1" ht="18.75">
      <c r="A25" s="52"/>
      <c r="B25" s="85"/>
      <c r="C25" s="38"/>
      <c r="D25" s="77"/>
      <c r="E25" s="77"/>
      <c r="F25" s="77"/>
      <c r="G25" s="77"/>
      <c r="H25" s="263"/>
      <c r="I25" s="151"/>
      <c r="J25" s="36"/>
      <c r="K25" s="13"/>
      <c r="L25" s="36"/>
      <c r="N25" s="23"/>
      <c r="O25" s="151"/>
      <c r="P25" s="151"/>
      <c r="Q25" s="151"/>
      <c r="R25" s="151"/>
      <c r="S25" s="151"/>
      <c r="T25" s="151"/>
      <c r="U25" s="76"/>
      <c r="V25" s="150"/>
      <c r="W25" s="150"/>
      <c r="X25" s="76"/>
      <c r="Y25" s="152"/>
      <c r="Z25" s="153"/>
      <c r="AA25" s="38"/>
      <c r="AB25" s="77"/>
      <c r="AC25" s="77"/>
      <c r="AD25" s="77"/>
      <c r="AE25" s="77"/>
      <c r="AF25" s="77"/>
      <c r="AG25" s="36"/>
      <c r="AI25" s="36"/>
      <c r="AJ25" s="36"/>
      <c r="AL25" s="23"/>
      <c r="AM25" s="38"/>
      <c r="AN25" s="77"/>
      <c r="AO25" s="77"/>
      <c r="AP25" s="77"/>
      <c r="AQ25" s="77"/>
      <c r="AR25" s="77"/>
      <c r="AS25" s="36"/>
      <c r="AU25" s="36"/>
      <c r="AW25" s="36"/>
      <c r="AX25" s="23"/>
      <c r="AY25" s="37">
        <v>402</v>
      </c>
      <c r="AZ25" s="29">
        <v>402</v>
      </c>
      <c r="BA25" s="29">
        <v>402</v>
      </c>
      <c r="BB25" s="29">
        <v>402</v>
      </c>
      <c r="BC25" s="29">
        <v>402</v>
      </c>
      <c r="BD25" s="29"/>
      <c r="BE25" s="29">
        <v>402</v>
      </c>
      <c r="BF25" s="29">
        <v>402</v>
      </c>
      <c r="BG25" s="13"/>
      <c r="BH25" s="13"/>
      <c r="BI25" s="13"/>
      <c r="BJ25" s="23"/>
      <c r="BL25" s="77"/>
      <c r="BM25" s="77"/>
      <c r="BN25" s="77"/>
      <c r="BO25" s="77"/>
      <c r="BP25" s="77"/>
      <c r="BQ25" s="310"/>
      <c r="BR25" s="216"/>
    </row>
    <row r="26" spans="1:70" s="30" customFormat="1" ht="18.75">
      <c r="A26" s="2"/>
      <c r="B26" s="14" t="s">
        <v>40</v>
      </c>
      <c r="C26" s="21"/>
      <c r="D26" s="3"/>
      <c r="E26" s="3"/>
      <c r="F26" s="3"/>
      <c r="G26" s="3"/>
      <c r="H26" s="256"/>
      <c r="I26" s="141"/>
      <c r="J26" s="3"/>
      <c r="K26" s="4"/>
      <c r="L26" s="3"/>
      <c r="M26" s="26"/>
      <c r="N26" s="22"/>
      <c r="O26" s="154"/>
      <c r="P26" s="142"/>
      <c r="Q26" s="142"/>
      <c r="R26" s="142"/>
      <c r="S26" s="142"/>
      <c r="T26" s="142"/>
      <c r="U26" s="142"/>
      <c r="V26" s="142"/>
      <c r="W26" s="141"/>
      <c r="X26" s="142"/>
      <c r="Y26" s="143"/>
      <c r="Z26" s="144"/>
      <c r="AA26" s="21"/>
      <c r="AB26" s="3"/>
      <c r="AC26" s="3"/>
      <c r="AD26" s="27"/>
      <c r="AE26" s="125"/>
      <c r="AF26" s="3"/>
      <c r="AG26" s="4"/>
      <c r="AH26" s="27"/>
      <c r="AI26" s="3"/>
      <c r="AJ26" s="3"/>
      <c r="AK26" s="26"/>
      <c r="AL26" s="22"/>
      <c r="AM26" s="21"/>
      <c r="AN26" s="3"/>
      <c r="AO26" s="27"/>
      <c r="AP26" s="3"/>
      <c r="AQ26" s="3"/>
      <c r="AR26" s="3"/>
      <c r="AS26" s="4"/>
      <c r="AT26" s="4"/>
      <c r="AU26" s="3"/>
      <c r="AV26" s="3"/>
      <c r="AW26" s="3"/>
      <c r="AX26" s="22"/>
      <c r="AY26" s="21"/>
      <c r="AZ26" s="3"/>
      <c r="BA26" s="3"/>
      <c r="BB26" s="28"/>
      <c r="BC26" s="3"/>
      <c r="BD26" s="28"/>
      <c r="BE26" s="3"/>
      <c r="BF26" s="4"/>
      <c r="BG26" s="4"/>
      <c r="BH26" s="62"/>
      <c r="BI26" s="307"/>
      <c r="BJ26" s="22"/>
      <c r="BK26" s="5"/>
      <c r="BL26" s="3"/>
      <c r="BM26" s="3"/>
      <c r="BN26" s="3"/>
      <c r="BO26" s="3"/>
      <c r="BP26" s="3"/>
      <c r="BQ26" s="22"/>
      <c r="BR26" s="186">
        <f>COUNTIF(C26:BQ26,"*")</f>
        <v>0</v>
      </c>
    </row>
    <row r="27" spans="1:70" s="6" customFormat="1" ht="19.5" thickBot="1">
      <c r="A27" s="52"/>
      <c r="B27" s="85"/>
      <c r="C27" s="38"/>
      <c r="D27" s="77"/>
      <c r="E27" s="77"/>
      <c r="F27" s="77"/>
      <c r="G27" s="77"/>
      <c r="H27" s="263"/>
      <c r="I27" s="150"/>
      <c r="J27" s="36"/>
      <c r="K27" s="13"/>
      <c r="L27" s="36"/>
      <c r="N27" s="23"/>
      <c r="O27" s="151"/>
      <c r="P27" s="151"/>
      <c r="Q27" s="151"/>
      <c r="R27" s="151"/>
      <c r="S27" s="151"/>
      <c r="T27" s="151"/>
      <c r="U27" s="76"/>
      <c r="V27" s="199"/>
      <c r="W27" s="150"/>
      <c r="X27" s="76"/>
      <c r="Y27" s="152"/>
      <c r="Z27" s="153"/>
      <c r="AA27" s="38"/>
      <c r="AB27" s="77"/>
      <c r="AC27" s="77"/>
      <c r="AD27" s="128"/>
      <c r="AE27" s="201"/>
      <c r="AF27" s="77"/>
      <c r="AH27" s="130"/>
      <c r="AI27" s="36"/>
      <c r="AJ27" s="36"/>
      <c r="AL27" s="23"/>
      <c r="AM27" s="38"/>
      <c r="AN27" s="77"/>
      <c r="AO27" s="128"/>
      <c r="AP27" s="77"/>
      <c r="AQ27" s="77"/>
      <c r="AR27" s="77"/>
      <c r="AT27" s="13"/>
      <c r="AU27" s="35"/>
      <c r="AW27" s="36"/>
      <c r="AX27" s="23"/>
      <c r="AY27" s="38"/>
      <c r="AZ27" s="77"/>
      <c r="BA27" s="77"/>
      <c r="BB27" s="77"/>
      <c r="BC27" s="77"/>
      <c r="BD27" s="77"/>
      <c r="BE27" s="77"/>
      <c r="BG27" s="35"/>
      <c r="BH27" s="13"/>
      <c r="BI27" s="13"/>
      <c r="BJ27" s="23"/>
      <c r="BL27" s="36"/>
      <c r="BM27" s="77"/>
      <c r="BN27" s="54"/>
      <c r="BO27" s="29"/>
      <c r="BP27" s="82"/>
      <c r="BQ27" s="311"/>
      <c r="BR27" s="216"/>
    </row>
    <row r="28" spans="1:70" s="115" customFormat="1" ht="18.75">
      <c r="A28" s="228"/>
      <c r="B28" s="32" t="s">
        <v>41</v>
      </c>
      <c r="C28" s="17"/>
      <c r="D28" s="11"/>
      <c r="E28" s="11"/>
      <c r="F28" s="11"/>
      <c r="G28" s="11"/>
      <c r="H28" s="261"/>
      <c r="I28" s="155"/>
      <c r="J28" s="11"/>
      <c r="K28" s="16"/>
      <c r="L28" s="11"/>
      <c r="M28" s="25"/>
      <c r="N28" s="18"/>
      <c r="O28" s="157"/>
      <c r="P28" s="156"/>
      <c r="Q28" s="156"/>
      <c r="R28" s="156"/>
      <c r="S28" s="156"/>
      <c r="T28" s="156"/>
      <c r="U28" s="156"/>
      <c r="V28" s="155"/>
      <c r="W28" s="155"/>
      <c r="X28" s="156"/>
      <c r="Y28" s="157"/>
      <c r="Z28" s="158"/>
      <c r="AA28" s="17"/>
      <c r="AB28" s="11"/>
      <c r="AC28" s="11"/>
      <c r="AD28" s="11"/>
      <c r="AE28" s="11"/>
      <c r="AF28" s="11"/>
      <c r="AG28" s="16"/>
      <c r="AH28" s="16"/>
      <c r="AI28" s="11"/>
      <c r="AJ28" s="11"/>
      <c r="AK28" s="25"/>
      <c r="AL28" s="18"/>
      <c r="AM28" s="17"/>
      <c r="AN28" s="11"/>
      <c r="AO28" s="11"/>
      <c r="AP28" s="11"/>
      <c r="AQ28" s="11"/>
      <c r="AR28" s="11"/>
      <c r="AS28" s="16"/>
      <c r="AT28" s="16"/>
      <c r="AU28" s="11"/>
      <c r="AV28" s="25"/>
      <c r="AW28" s="11"/>
      <c r="AX28" s="18"/>
      <c r="AY28" s="299"/>
      <c r="AZ28" s="11" t="s">
        <v>131</v>
      </c>
      <c r="BA28" s="11" t="s">
        <v>15</v>
      </c>
      <c r="BB28" s="11" t="s">
        <v>16</v>
      </c>
      <c r="BC28" s="11" t="s">
        <v>13</v>
      </c>
      <c r="BD28" s="11" t="s">
        <v>14</v>
      </c>
      <c r="BE28" s="11" t="s">
        <v>7</v>
      </c>
      <c r="BF28" s="16"/>
      <c r="BG28" s="16"/>
      <c r="BH28" s="16"/>
      <c r="BI28" s="16"/>
      <c r="BJ28" s="18"/>
      <c r="BK28" s="10"/>
      <c r="BL28" s="11"/>
      <c r="BM28" s="11"/>
      <c r="BN28" s="11"/>
      <c r="BO28" s="28"/>
      <c r="BP28" s="11"/>
      <c r="BQ28" s="18"/>
      <c r="BR28" s="214">
        <f>COUNTIF(C28:BQ28,"*")</f>
        <v>6</v>
      </c>
    </row>
    <row r="29" spans="1:70" s="68" customFormat="1" ht="18.75">
      <c r="A29" s="81"/>
      <c r="B29" s="222"/>
      <c r="C29" s="37"/>
      <c r="D29" s="78"/>
      <c r="E29" s="78"/>
      <c r="F29" s="78"/>
      <c r="G29" s="78"/>
      <c r="H29" s="258"/>
      <c r="I29" s="138"/>
      <c r="J29" s="36"/>
      <c r="K29" s="79"/>
      <c r="L29" s="29"/>
      <c r="N29" s="50"/>
      <c r="O29" s="139"/>
      <c r="P29" s="137"/>
      <c r="Q29" s="137"/>
      <c r="R29" s="137"/>
      <c r="S29" s="137"/>
      <c r="T29" s="137"/>
      <c r="U29" s="137"/>
      <c r="V29" s="136"/>
      <c r="W29" s="136"/>
      <c r="X29" s="137"/>
      <c r="Y29" s="139"/>
      <c r="Z29" s="140"/>
      <c r="AA29" s="37"/>
      <c r="AB29" s="78"/>
      <c r="AC29" s="78"/>
      <c r="AD29" s="78"/>
      <c r="AE29" s="78"/>
      <c r="AF29" s="78"/>
      <c r="AG29" s="79"/>
      <c r="AH29" s="79"/>
      <c r="AI29" s="29"/>
      <c r="AJ29" s="29"/>
      <c r="AL29" s="50"/>
      <c r="AM29" s="37"/>
      <c r="AN29" s="78"/>
      <c r="AO29" s="78"/>
      <c r="AP29" s="78"/>
      <c r="AQ29" s="78"/>
      <c r="AR29" s="78"/>
      <c r="AS29" s="78"/>
      <c r="AT29" s="79"/>
      <c r="AU29" s="29"/>
      <c r="AW29" s="29"/>
      <c r="AX29" s="50"/>
      <c r="AY29" s="37"/>
      <c r="AZ29" s="29">
        <v>105</v>
      </c>
      <c r="BA29" s="29">
        <v>105</v>
      </c>
      <c r="BB29" s="29">
        <v>105</v>
      </c>
      <c r="BC29" s="29">
        <v>105</v>
      </c>
      <c r="BD29" s="29">
        <v>105</v>
      </c>
      <c r="BE29" s="29">
        <v>105</v>
      </c>
      <c r="BF29" s="79"/>
      <c r="BG29" s="79"/>
      <c r="BH29" s="79"/>
      <c r="BI29" s="79"/>
      <c r="BJ29" s="50"/>
      <c r="BK29" s="78"/>
      <c r="BL29" s="78"/>
      <c r="BM29" s="78"/>
      <c r="BN29" s="78"/>
      <c r="BO29" s="29"/>
      <c r="BP29" s="29"/>
      <c r="BQ29" s="50"/>
      <c r="BR29" s="305"/>
    </row>
    <row r="30" spans="1:70" s="12" customFormat="1" ht="18.75">
      <c r="A30" s="116"/>
      <c r="B30" s="174" t="s">
        <v>129</v>
      </c>
      <c r="C30" s="116"/>
      <c r="D30" s="3"/>
      <c r="F30" s="3"/>
      <c r="H30" s="256"/>
      <c r="I30" s="148"/>
      <c r="J30" s="27"/>
      <c r="K30" s="7"/>
      <c r="L30" s="1"/>
      <c r="N30" s="20"/>
      <c r="O30" s="146"/>
      <c r="P30" s="147"/>
      <c r="Q30" s="148"/>
      <c r="R30" s="147"/>
      <c r="S30" s="125"/>
      <c r="T30" s="147"/>
      <c r="U30" s="147"/>
      <c r="V30" s="145"/>
      <c r="W30" s="145"/>
      <c r="X30" s="147"/>
      <c r="Y30" s="148"/>
      <c r="Z30" s="149"/>
      <c r="AA30" s="19"/>
      <c r="AB30" s="1"/>
      <c r="AC30" s="1"/>
      <c r="AD30" s="1"/>
      <c r="AE30" s="28"/>
      <c r="AF30" s="28"/>
      <c r="AG30" s="7"/>
      <c r="AH30" s="7"/>
      <c r="AI30" s="1"/>
      <c r="AJ30" s="1"/>
      <c r="AL30" s="20"/>
      <c r="AM30" s="19"/>
      <c r="AN30" s="1"/>
      <c r="AO30" s="1"/>
      <c r="AP30" s="1"/>
      <c r="AQ30" s="28"/>
      <c r="AR30" s="1"/>
      <c r="AS30" s="7"/>
      <c r="AT30" s="7"/>
      <c r="AU30" s="1"/>
      <c r="AW30" s="1"/>
      <c r="AX30" s="20"/>
      <c r="AY30" s="19"/>
      <c r="AZ30" s="1"/>
      <c r="BA30" s="28"/>
      <c r="BB30" s="1"/>
      <c r="BC30" s="1"/>
      <c r="BD30" s="1"/>
      <c r="BE30" s="1"/>
      <c r="BF30" s="7"/>
      <c r="BG30" s="7"/>
      <c r="BH30" s="7"/>
      <c r="BI30" s="7"/>
      <c r="BJ30" s="20"/>
      <c r="BK30" s="8"/>
      <c r="BM30" s="1"/>
      <c r="BN30" s="1"/>
      <c r="BO30" s="1"/>
      <c r="BP30" s="1"/>
      <c r="BQ30" s="20"/>
      <c r="BR30" s="12">
        <f>COUNTIF(C30:BQ30,"*")</f>
        <v>0</v>
      </c>
    </row>
    <row r="31" spans="1:70" s="6" customFormat="1" ht="18.75">
      <c r="A31" s="52"/>
      <c r="B31" s="222"/>
      <c r="C31" s="52"/>
      <c r="D31" s="29"/>
      <c r="E31" s="29"/>
      <c r="F31" s="29"/>
      <c r="G31" s="29"/>
      <c r="H31" s="255"/>
      <c r="I31" s="200"/>
      <c r="J31" s="129"/>
      <c r="K31" s="13"/>
      <c r="L31" s="36"/>
      <c r="N31" s="23"/>
      <c r="O31" s="151"/>
      <c r="P31" s="151"/>
      <c r="Q31" s="151"/>
      <c r="R31" s="151"/>
      <c r="S31" s="151"/>
      <c r="T31" s="151"/>
      <c r="U31" s="151"/>
      <c r="V31" s="150"/>
      <c r="W31" s="150"/>
      <c r="X31" s="76"/>
      <c r="Y31" s="152"/>
      <c r="Z31" s="153"/>
      <c r="AA31" s="38"/>
      <c r="AB31" s="77"/>
      <c r="AC31" s="77"/>
      <c r="AD31" s="77"/>
      <c r="AE31" s="77"/>
      <c r="AF31" s="77"/>
      <c r="AG31" s="29"/>
      <c r="AH31" s="13"/>
      <c r="AI31" s="36"/>
      <c r="AJ31" s="36"/>
      <c r="AL31" s="23"/>
      <c r="AM31" s="38"/>
      <c r="AN31" s="77"/>
      <c r="AO31" s="77"/>
      <c r="AP31" s="77"/>
      <c r="AQ31" s="199"/>
      <c r="AR31" s="77"/>
      <c r="AS31" s="29"/>
      <c r="AT31" s="13"/>
      <c r="AU31" s="36"/>
      <c r="AW31" s="36"/>
      <c r="AX31" s="23"/>
      <c r="AY31" s="38"/>
      <c r="AZ31" s="36"/>
      <c r="BA31" s="36"/>
      <c r="BB31" s="29"/>
      <c r="BC31" s="36"/>
      <c r="BD31" s="36"/>
      <c r="BE31" s="36"/>
      <c r="BF31" s="13"/>
      <c r="BG31" s="13"/>
      <c r="BH31" s="13"/>
      <c r="BI31" s="13"/>
      <c r="BJ31" s="23"/>
      <c r="BK31" s="77"/>
      <c r="BM31" s="36"/>
      <c r="BN31" s="36"/>
      <c r="BO31" s="36"/>
      <c r="BP31" s="36"/>
      <c r="BQ31" s="23"/>
      <c r="BR31" s="216"/>
    </row>
    <row r="32" spans="1:70" s="30" customFormat="1" ht="18.75">
      <c r="A32" s="2"/>
      <c r="B32" s="14" t="s">
        <v>1</v>
      </c>
      <c r="C32" s="21"/>
      <c r="D32" s="3"/>
      <c r="E32" s="3"/>
      <c r="F32" s="3"/>
      <c r="G32" s="3"/>
      <c r="H32" s="256"/>
      <c r="I32" s="141"/>
      <c r="J32" s="3"/>
      <c r="K32" s="4"/>
      <c r="L32" s="3"/>
      <c r="M32" s="26"/>
      <c r="N32" s="22"/>
      <c r="O32" s="143"/>
      <c r="P32" s="142"/>
      <c r="Q32" s="143"/>
      <c r="R32" s="142"/>
      <c r="S32" s="142"/>
      <c r="T32" s="142"/>
      <c r="U32" s="142"/>
      <c r="V32" s="141"/>
      <c r="W32" s="141"/>
      <c r="X32" s="142"/>
      <c r="Y32" s="143"/>
      <c r="Z32" s="144"/>
      <c r="AA32" s="21"/>
      <c r="AB32" s="3"/>
      <c r="AC32" s="5"/>
      <c r="AD32" s="3"/>
      <c r="AE32" s="3"/>
      <c r="AF32" s="3"/>
      <c r="AG32" s="28"/>
      <c r="AH32" s="4"/>
      <c r="AI32" s="3"/>
      <c r="AJ32" s="3"/>
      <c r="AK32" s="26"/>
      <c r="AL32" s="22"/>
      <c r="AM32" s="21"/>
      <c r="AN32" s="3"/>
      <c r="AO32" s="5"/>
      <c r="AP32" s="3"/>
      <c r="AQ32" s="3"/>
      <c r="AR32" s="3"/>
      <c r="AS32" s="28"/>
      <c r="AT32" s="4"/>
      <c r="AU32" s="3"/>
      <c r="AV32" s="26"/>
      <c r="AW32" s="3"/>
      <c r="AX32" s="22"/>
      <c r="AY32" s="21"/>
      <c r="AZ32" s="3" t="s">
        <v>13</v>
      </c>
      <c r="BA32" s="3" t="s">
        <v>14</v>
      </c>
      <c r="BB32" s="1" t="s">
        <v>131</v>
      </c>
      <c r="BC32" s="246"/>
      <c r="BD32" s="98"/>
      <c r="BE32" s="3"/>
      <c r="BF32" s="4"/>
      <c r="BG32" s="4"/>
      <c r="BH32" s="4"/>
      <c r="BI32" s="4"/>
      <c r="BJ32" s="22"/>
      <c r="BK32" s="5"/>
      <c r="BL32" s="3"/>
      <c r="BM32" s="3"/>
      <c r="BN32" s="3"/>
      <c r="BO32" s="3"/>
      <c r="BP32" s="3"/>
      <c r="BQ32" s="22"/>
      <c r="BR32" s="186">
        <f>COUNTIF(C32:BQ32,"*")</f>
        <v>3</v>
      </c>
    </row>
    <row r="33" spans="1:70" s="6" customFormat="1" ht="19.5" thickBot="1">
      <c r="A33" s="52"/>
      <c r="B33" s="85"/>
      <c r="C33" s="38"/>
      <c r="D33" s="77"/>
      <c r="E33" s="77"/>
      <c r="F33" s="77"/>
      <c r="G33" s="77"/>
      <c r="H33" s="263"/>
      <c r="I33" s="150"/>
      <c r="J33" s="36"/>
      <c r="K33" s="13"/>
      <c r="L33" s="36"/>
      <c r="N33" s="23"/>
      <c r="O33" s="151"/>
      <c r="P33" s="151"/>
      <c r="Q33" s="151"/>
      <c r="R33" s="151"/>
      <c r="S33" s="151"/>
      <c r="T33" s="151"/>
      <c r="U33" s="151"/>
      <c r="V33" s="150"/>
      <c r="W33" s="150"/>
      <c r="X33" s="76"/>
      <c r="Y33" s="152"/>
      <c r="Z33" s="153"/>
      <c r="AA33" s="38"/>
      <c r="AB33" s="29"/>
      <c r="AC33" s="29"/>
      <c r="AD33" s="29"/>
      <c r="AE33" s="29"/>
      <c r="AF33" s="77"/>
      <c r="AG33" s="77"/>
      <c r="AH33" s="77"/>
      <c r="AI33" s="36"/>
      <c r="AJ33" s="36"/>
      <c r="AL33" s="23"/>
      <c r="AM33" s="38"/>
      <c r="AN33" s="29"/>
      <c r="AO33" s="29"/>
      <c r="AP33" s="29"/>
      <c r="AQ33" s="29"/>
      <c r="AR33" s="77"/>
      <c r="AS33" s="77"/>
      <c r="AT33" s="77"/>
      <c r="AU33" s="36"/>
      <c r="AW33" s="36"/>
      <c r="AX33" s="23"/>
      <c r="AY33" s="38"/>
      <c r="AZ33" s="77">
        <v>216</v>
      </c>
      <c r="BA33" s="77">
        <v>216</v>
      </c>
      <c r="BB33" s="77">
        <v>216</v>
      </c>
      <c r="BC33" s="77"/>
      <c r="BD33" s="77"/>
      <c r="BE33" s="77"/>
      <c r="BF33" s="13"/>
      <c r="BG33" s="13"/>
      <c r="BH33" s="13"/>
      <c r="BI33" s="13"/>
      <c r="BJ33" s="23"/>
      <c r="BK33" s="77"/>
      <c r="BL33" s="77"/>
      <c r="BM33" s="77"/>
      <c r="BN33" s="77"/>
      <c r="BO33" s="77"/>
      <c r="BP33" s="77"/>
      <c r="BQ33" s="310"/>
      <c r="BR33" s="216"/>
    </row>
    <row r="34" spans="1:70" s="34" customFormat="1" ht="18.75">
      <c r="A34" s="31"/>
      <c r="B34" s="67" t="s">
        <v>44</v>
      </c>
      <c r="C34" s="17"/>
      <c r="D34" s="11"/>
      <c r="E34" s="11"/>
      <c r="F34" s="11"/>
      <c r="G34" s="11"/>
      <c r="H34" s="261"/>
      <c r="I34" s="155"/>
      <c r="J34" s="11"/>
      <c r="K34" s="16"/>
      <c r="L34" s="11"/>
      <c r="M34" s="25"/>
      <c r="N34" s="18"/>
      <c r="O34" s="177"/>
      <c r="P34" s="156"/>
      <c r="Q34" s="156"/>
      <c r="R34" s="156"/>
      <c r="S34" s="156"/>
      <c r="T34" s="156"/>
      <c r="U34" s="156"/>
      <c r="V34" s="155"/>
      <c r="W34" s="155"/>
      <c r="X34" s="156"/>
      <c r="Y34" s="157"/>
      <c r="Z34" s="158"/>
      <c r="AA34" s="17"/>
      <c r="AB34" s="11"/>
      <c r="AC34" s="11"/>
      <c r="AD34" s="11"/>
      <c r="AE34" s="11"/>
      <c r="AF34" s="11"/>
      <c r="AG34" s="16"/>
      <c r="AH34" s="16"/>
      <c r="AI34" s="11"/>
      <c r="AJ34" s="11"/>
      <c r="AK34" s="25"/>
      <c r="AL34" s="18"/>
      <c r="AM34" s="17"/>
      <c r="AN34" s="11"/>
      <c r="AO34" s="11"/>
      <c r="AP34" s="11"/>
      <c r="AQ34" s="11"/>
      <c r="AR34" s="11"/>
      <c r="AS34" s="11"/>
      <c r="AT34" s="16"/>
      <c r="AU34" s="16"/>
      <c r="AV34" s="11"/>
      <c r="AW34" s="25"/>
      <c r="AX34" s="18"/>
      <c r="AY34" s="17"/>
      <c r="AZ34" s="11"/>
      <c r="BA34" s="11"/>
      <c r="BB34" s="11"/>
      <c r="BC34" s="11"/>
      <c r="BD34" s="11"/>
      <c r="BE34" s="11"/>
      <c r="BF34" s="16"/>
      <c r="BG34" s="16"/>
      <c r="BH34" s="16"/>
      <c r="BI34" s="16"/>
      <c r="BJ34" s="18"/>
      <c r="BK34" s="10"/>
      <c r="BL34" s="11"/>
      <c r="BM34" s="11"/>
      <c r="BN34" s="11"/>
      <c r="BO34" s="11"/>
      <c r="BP34" s="11"/>
      <c r="BQ34" s="18"/>
      <c r="BR34" s="214">
        <f>COUNTIF(C34:BQ34,"*")</f>
        <v>0</v>
      </c>
    </row>
    <row r="35" spans="1:70" s="6" customFormat="1" ht="18.75">
      <c r="A35" s="52"/>
      <c r="B35" s="113"/>
      <c r="C35" s="38"/>
      <c r="D35" s="36"/>
      <c r="E35" s="36"/>
      <c r="F35" s="36"/>
      <c r="G35" s="36"/>
      <c r="H35" s="257"/>
      <c r="I35" s="150"/>
      <c r="J35" s="36"/>
      <c r="K35" s="13"/>
      <c r="L35" s="36"/>
      <c r="N35" s="23"/>
      <c r="O35" s="151"/>
      <c r="P35" s="151"/>
      <c r="Q35" s="151"/>
      <c r="R35" s="151"/>
      <c r="S35" s="151"/>
      <c r="T35" s="151"/>
      <c r="U35" s="151"/>
      <c r="V35" s="150"/>
      <c r="W35" s="150"/>
      <c r="X35" s="76"/>
      <c r="Y35" s="152"/>
      <c r="Z35" s="153"/>
      <c r="AA35" s="128"/>
      <c r="AB35" s="77"/>
      <c r="AC35" s="129"/>
      <c r="AD35" s="77"/>
      <c r="AE35" s="77"/>
      <c r="AF35" s="77"/>
      <c r="AG35" s="36"/>
      <c r="AI35" s="36"/>
      <c r="AJ35" s="36"/>
      <c r="AL35" s="23"/>
      <c r="AM35" s="128"/>
      <c r="AN35" s="77"/>
      <c r="AO35" s="77"/>
      <c r="AP35" s="128"/>
      <c r="AQ35" s="77"/>
      <c r="AR35" s="77"/>
      <c r="AS35" s="36"/>
      <c r="AU35" s="36"/>
      <c r="AW35" s="36"/>
      <c r="AX35" s="23"/>
      <c r="AY35" s="38"/>
      <c r="AZ35" s="77"/>
      <c r="BA35" s="77"/>
      <c r="BB35" s="77"/>
      <c r="BC35" s="77"/>
      <c r="BD35" s="77"/>
      <c r="BE35" s="36"/>
      <c r="BF35" s="13"/>
      <c r="BG35" s="13"/>
      <c r="BH35" s="13"/>
      <c r="BI35" s="13"/>
      <c r="BJ35" s="23"/>
      <c r="BL35" s="36"/>
      <c r="BM35" s="36"/>
      <c r="BN35" s="36"/>
      <c r="BO35" s="77"/>
      <c r="BP35" s="77"/>
      <c r="BQ35" s="310"/>
      <c r="BR35" s="216"/>
    </row>
    <row r="36" spans="1:70" s="126" customFormat="1" ht="18.75">
      <c r="A36" s="91"/>
      <c r="B36" s="67" t="s">
        <v>42</v>
      </c>
      <c r="C36" s="21"/>
      <c r="D36" s="3"/>
      <c r="E36" s="3"/>
      <c r="F36" s="3"/>
      <c r="G36" s="3"/>
      <c r="H36" s="256"/>
      <c r="I36" s="141"/>
      <c r="J36" s="3"/>
      <c r="K36" s="4"/>
      <c r="L36" s="3"/>
      <c r="M36" s="26"/>
      <c r="N36" s="22"/>
      <c r="O36" s="154"/>
      <c r="P36" s="142"/>
      <c r="Q36" s="142"/>
      <c r="R36" s="142"/>
      <c r="S36" s="142"/>
      <c r="T36" s="142"/>
      <c r="U36" s="142"/>
      <c r="V36" s="141"/>
      <c r="W36" s="141"/>
      <c r="X36" s="142"/>
      <c r="Y36" s="143"/>
      <c r="Z36" s="144"/>
      <c r="AA36" s="21"/>
      <c r="AB36" s="3"/>
      <c r="AC36" s="3"/>
      <c r="AD36" s="3"/>
      <c r="AE36" s="3"/>
      <c r="AF36" s="3"/>
      <c r="AG36" s="4"/>
      <c r="AH36" s="4"/>
      <c r="AI36" s="3"/>
      <c r="AJ36" s="3"/>
      <c r="AK36" s="26"/>
      <c r="AL36" s="22"/>
      <c r="AM36" s="21"/>
      <c r="AN36" s="3"/>
      <c r="AO36" s="3"/>
      <c r="AP36" s="3"/>
      <c r="AQ36" s="3"/>
      <c r="AR36" s="3"/>
      <c r="AS36" s="4"/>
      <c r="AT36" s="4"/>
      <c r="AU36" s="3"/>
      <c r="AV36" s="26"/>
      <c r="AW36" s="3"/>
      <c r="AX36" s="22"/>
      <c r="AY36" s="21"/>
      <c r="AZ36" s="3"/>
      <c r="BA36" s="26"/>
      <c r="BB36" s="3"/>
      <c r="BC36" s="3"/>
      <c r="BD36" s="3"/>
      <c r="BE36" s="3"/>
      <c r="BF36" s="4"/>
      <c r="BG36" s="4"/>
      <c r="BH36" s="4"/>
      <c r="BI36" s="4"/>
      <c r="BJ36" s="22"/>
      <c r="BK36" s="5"/>
      <c r="BL36" s="3"/>
      <c r="BM36" s="3"/>
      <c r="BN36" s="3"/>
      <c r="BO36" s="3"/>
      <c r="BP36" s="3"/>
      <c r="BQ36" s="22"/>
      <c r="BR36" s="26">
        <f>COUNTIF(C36:BQ36,"*")</f>
        <v>0</v>
      </c>
    </row>
    <row r="37" spans="1:70" s="6" customFormat="1" ht="18.75">
      <c r="A37" s="52"/>
      <c r="B37" s="87"/>
      <c r="C37" s="38"/>
      <c r="D37" s="77"/>
      <c r="E37" s="77"/>
      <c r="F37" s="77"/>
      <c r="G37" s="77"/>
      <c r="H37" s="263"/>
      <c r="I37" s="150"/>
      <c r="J37" s="36"/>
      <c r="K37" s="13"/>
      <c r="L37" s="36"/>
      <c r="N37" s="23"/>
      <c r="O37" s="151"/>
      <c r="P37" s="151"/>
      <c r="Q37" s="151"/>
      <c r="R37" s="151"/>
      <c r="S37" s="151"/>
      <c r="T37" s="151"/>
      <c r="U37" s="151"/>
      <c r="V37" s="152"/>
      <c r="W37" s="150"/>
      <c r="X37" s="76"/>
      <c r="Y37" s="152"/>
      <c r="Z37" s="153"/>
      <c r="AA37" s="38"/>
      <c r="AB37" s="77"/>
      <c r="AC37" s="77"/>
      <c r="AD37" s="77"/>
      <c r="AE37" s="36"/>
      <c r="AF37" s="36"/>
      <c r="AG37" s="13"/>
      <c r="AH37" s="13"/>
      <c r="AI37" s="60"/>
      <c r="AJ37" s="36"/>
      <c r="AL37" s="23"/>
      <c r="AM37" s="38"/>
      <c r="AN37" s="77"/>
      <c r="AO37" s="77"/>
      <c r="AP37" s="77"/>
      <c r="AQ37" s="36"/>
      <c r="AR37" s="36"/>
      <c r="AS37" s="13"/>
      <c r="AT37" s="13"/>
      <c r="AU37" s="36"/>
      <c r="AW37" s="36"/>
      <c r="AX37" s="23"/>
      <c r="AY37" s="38"/>
      <c r="AZ37" s="77"/>
      <c r="BA37" s="77"/>
      <c r="BB37" s="77"/>
      <c r="BC37" s="77"/>
      <c r="BD37" s="77"/>
      <c r="BE37" s="36"/>
      <c r="BF37" s="13"/>
      <c r="BG37" s="13"/>
      <c r="BH37" s="13"/>
      <c r="BI37" s="13"/>
      <c r="BJ37" s="23"/>
      <c r="BK37" s="77"/>
      <c r="BL37" s="77"/>
      <c r="BM37" s="77"/>
      <c r="BN37" s="77"/>
      <c r="BO37" s="36"/>
      <c r="BP37" s="36"/>
      <c r="BQ37" s="23"/>
      <c r="BR37" s="216"/>
    </row>
    <row r="38" spans="1:70" s="30" customFormat="1" ht="18.75">
      <c r="A38" s="2"/>
      <c r="B38" s="92" t="s">
        <v>43</v>
      </c>
      <c r="C38" s="21"/>
      <c r="D38" s="3"/>
      <c r="E38" s="3"/>
      <c r="F38" s="3"/>
      <c r="G38" s="3"/>
      <c r="H38" s="256"/>
      <c r="I38" s="141"/>
      <c r="J38" s="3"/>
      <c r="K38" s="4"/>
      <c r="L38" s="3"/>
      <c r="M38" s="26"/>
      <c r="N38" s="22"/>
      <c r="O38" s="154"/>
      <c r="P38" s="142"/>
      <c r="Q38" s="142"/>
      <c r="R38" s="142"/>
      <c r="S38" s="142"/>
      <c r="T38" s="142"/>
      <c r="U38" s="142"/>
      <c r="V38" s="141"/>
      <c r="W38" s="141"/>
      <c r="X38" s="142"/>
      <c r="Y38" s="143"/>
      <c r="Z38" s="144"/>
      <c r="AA38" s="21"/>
      <c r="AB38" s="3"/>
      <c r="AC38" s="3"/>
      <c r="AD38" s="3"/>
      <c r="AE38" s="3"/>
      <c r="AF38" s="3"/>
      <c r="AG38" s="4"/>
      <c r="AH38" s="4"/>
      <c r="AI38" s="3"/>
      <c r="AJ38" s="3"/>
      <c r="AK38" s="26"/>
      <c r="AL38" s="22"/>
      <c r="AM38" s="21"/>
      <c r="AN38" s="3"/>
      <c r="AO38" s="3"/>
      <c r="AP38" s="3"/>
      <c r="AQ38" s="3"/>
      <c r="AR38" s="3"/>
      <c r="AS38" s="4"/>
      <c r="AT38" s="4"/>
      <c r="AU38" s="3"/>
      <c r="AV38" s="26"/>
      <c r="AW38" s="3"/>
      <c r="AX38" s="22"/>
      <c r="AY38" s="21" t="s">
        <v>6</v>
      </c>
      <c r="AZ38" s="3" t="s">
        <v>5</v>
      </c>
      <c r="BA38" s="3" t="s">
        <v>3</v>
      </c>
      <c r="BB38" s="3"/>
      <c r="BC38" s="3"/>
      <c r="BD38" s="3"/>
      <c r="BE38" s="3"/>
      <c r="BF38" s="4"/>
      <c r="BG38" s="4"/>
      <c r="BH38" s="4"/>
      <c r="BI38" s="4"/>
      <c r="BJ38" s="22"/>
      <c r="BK38" s="5"/>
      <c r="BL38" s="3"/>
      <c r="BM38" s="3"/>
      <c r="BN38" s="3"/>
      <c r="BO38" s="3"/>
      <c r="BP38" s="3"/>
      <c r="BQ38" s="22"/>
      <c r="BR38" s="186">
        <f>COUNTIF(C38:BQ38,"*")</f>
        <v>3</v>
      </c>
    </row>
    <row r="39" spans="1:70" s="123" customFormat="1" ht="18.75">
      <c r="A39" s="117"/>
      <c r="B39" s="87"/>
      <c r="C39" s="118"/>
      <c r="D39" s="119"/>
      <c r="E39" s="119"/>
      <c r="F39" s="119"/>
      <c r="G39" s="120"/>
      <c r="H39" s="264"/>
      <c r="I39" s="163"/>
      <c r="J39" s="120"/>
      <c r="K39" s="121"/>
      <c r="L39" s="120"/>
      <c r="N39" s="122"/>
      <c r="O39" s="164"/>
      <c r="P39" s="164"/>
      <c r="Q39" s="164"/>
      <c r="R39" s="164"/>
      <c r="S39" s="164"/>
      <c r="T39" s="164"/>
      <c r="U39" s="164"/>
      <c r="V39" s="165"/>
      <c r="W39" s="163"/>
      <c r="X39" s="166"/>
      <c r="Y39" s="165"/>
      <c r="Z39" s="167"/>
      <c r="AA39" s="118"/>
      <c r="AB39" s="119"/>
      <c r="AC39" s="119"/>
      <c r="AD39" s="119"/>
      <c r="AE39" s="119"/>
      <c r="AF39" s="120"/>
      <c r="AG39" s="129"/>
      <c r="AH39" s="129"/>
      <c r="AI39" s="36"/>
      <c r="AJ39" s="120"/>
      <c r="AL39" s="122"/>
      <c r="AM39" s="118"/>
      <c r="AN39" s="55"/>
      <c r="AO39" s="55"/>
      <c r="AP39" s="119"/>
      <c r="AQ39" s="119"/>
      <c r="AR39" s="120"/>
      <c r="AS39" s="129"/>
      <c r="AT39" s="129"/>
      <c r="AU39" s="120"/>
      <c r="AW39" s="120"/>
      <c r="AX39" s="122"/>
      <c r="AY39" s="118">
        <v>406</v>
      </c>
      <c r="AZ39" s="119">
        <v>406</v>
      </c>
      <c r="BA39" s="119">
        <v>406</v>
      </c>
      <c r="BB39" s="119"/>
      <c r="BC39" s="119"/>
      <c r="BD39" s="120"/>
      <c r="BE39" s="120"/>
      <c r="BF39" s="121"/>
      <c r="BG39" s="121"/>
      <c r="BH39" s="121"/>
      <c r="BI39" s="121"/>
      <c r="BJ39" s="122"/>
      <c r="BL39" s="120"/>
      <c r="BM39" s="120"/>
      <c r="BN39" s="120"/>
      <c r="BO39" s="119"/>
      <c r="BP39" s="119"/>
      <c r="BQ39" s="312"/>
      <c r="BR39" s="186"/>
    </row>
    <row r="40" spans="1:70" s="30" customFormat="1" ht="18.75">
      <c r="A40" s="2"/>
      <c r="B40" s="92" t="s">
        <v>77</v>
      </c>
      <c r="C40" s="21"/>
      <c r="D40" s="3"/>
      <c r="E40" s="3"/>
      <c r="F40" s="3"/>
      <c r="G40" s="3"/>
      <c r="H40" s="256"/>
      <c r="I40" s="141"/>
      <c r="J40" s="3"/>
      <c r="K40" s="4"/>
      <c r="L40" s="3"/>
      <c r="M40" s="26"/>
      <c r="N40" s="22"/>
      <c r="O40" s="154"/>
      <c r="P40" s="142"/>
      <c r="Q40" s="142"/>
      <c r="R40" s="142"/>
      <c r="S40" s="142"/>
      <c r="T40" s="142"/>
      <c r="U40" s="142"/>
      <c r="V40" s="141"/>
      <c r="W40" s="141"/>
      <c r="X40" s="142"/>
      <c r="Y40" s="143"/>
      <c r="Z40" s="144"/>
      <c r="AA40" s="21"/>
      <c r="AB40" s="3"/>
      <c r="AC40" s="3"/>
      <c r="AD40" s="3"/>
      <c r="AE40" s="3"/>
      <c r="AF40" s="3"/>
      <c r="AG40" s="4"/>
      <c r="AH40" s="4"/>
      <c r="AI40" s="3"/>
      <c r="AJ40" s="3"/>
      <c r="AK40" s="26"/>
      <c r="AL40" s="22"/>
      <c r="AM40" s="21"/>
      <c r="AN40" s="3"/>
      <c r="AO40" s="3"/>
      <c r="AP40" s="3"/>
      <c r="AQ40" s="3"/>
      <c r="AR40" s="3"/>
      <c r="AS40" s="4"/>
      <c r="AT40" s="4"/>
      <c r="AU40" s="3"/>
      <c r="AV40" s="26"/>
      <c r="AW40" s="3"/>
      <c r="AX40" s="22"/>
      <c r="AY40" s="21"/>
      <c r="AZ40" s="3"/>
      <c r="BA40" s="3"/>
      <c r="BB40" s="3"/>
      <c r="BC40" s="3"/>
      <c r="BD40" s="3"/>
      <c r="BE40" s="3"/>
      <c r="BF40" s="4"/>
      <c r="BG40" s="4"/>
      <c r="BH40" s="4"/>
      <c r="BI40" s="4"/>
      <c r="BJ40" s="22"/>
      <c r="BK40" s="5"/>
      <c r="BL40" s="3"/>
      <c r="BM40" s="3"/>
      <c r="BN40" s="3"/>
      <c r="BO40" s="3"/>
      <c r="BP40" s="3"/>
      <c r="BQ40" s="22"/>
      <c r="BR40" s="186">
        <f t="shared" ref="BR40" si="3">COUNTIF(C40:BQ40,"*")</f>
        <v>0</v>
      </c>
    </row>
    <row r="41" spans="1:70" s="123" customFormat="1" ht="18.75">
      <c r="A41" s="117"/>
      <c r="B41" s="113"/>
      <c r="C41" s="118"/>
      <c r="D41" s="119"/>
      <c r="E41" s="119"/>
      <c r="F41" s="119"/>
      <c r="G41" s="119"/>
      <c r="H41" s="264"/>
      <c r="I41" s="163"/>
      <c r="J41" s="120"/>
      <c r="K41" s="121"/>
      <c r="L41" s="120"/>
      <c r="N41" s="122"/>
      <c r="O41" s="164"/>
      <c r="P41" s="164"/>
      <c r="Q41" s="164"/>
      <c r="R41" s="164"/>
      <c r="S41" s="164"/>
      <c r="T41" s="164"/>
      <c r="U41" s="164"/>
      <c r="V41" s="165"/>
      <c r="W41" s="163"/>
      <c r="X41" s="166"/>
      <c r="Y41" s="165"/>
      <c r="Z41" s="167"/>
      <c r="AA41" s="118"/>
      <c r="AB41" s="119"/>
      <c r="AC41" s="119"/>
      <c r="AD41" s="119"/>
      <c r="AE41" s="119"/>
      <c r="AF41" s="120"/>
      <c r="AG41" s="129"/>
      <c r="AH41" s="129"/>
      <c r="AI41" s="36"/>
      <c r="AJ41" s="120"/>
      <c r="AL41" s="122"/>
      <c r="AM41" s="118"/>
      <c r="AN41" s="55"/>
      <c r="AO41" s="55"/>
      <c r="AP41" s="119"/>
      <c r="AQ41" s="119"/>
      <c r="AR41" s="120"/>
      <c r="AS41" s="129"/>
      <c r="AT41" s="129"/>
      <c r="AU41" s="120"/>
      <c r="AW41" s="120"/>
      <c r="AX41" s="122"/>
      <c r="AY41" s="118"/>
      <c r="AZ41" s="119"/>
      <c r="BA41" s="119"/>
      <c r="BB41" s="119"/>
      <c r="BC41" s="119"/>
      <c r="BD41" s="120"/>
      <c r="BE41" s="120"/>
      <c r="BF41" s="121"/>
      <c r="BG41" s="121"/>
      <c r="BH41" s="121"/>
      <c r="BI41" s="121"/>
      <c r="BJ41" s="122"/>
      <c r="BL41" s="120"/>
      <c r="BM41" s="120"/>
      <c r="BN41" s="120"/>
      <c r="BO41" s="119"/>
      <c r="BP41" s="119"/>
      <c r="BQ41" s="312"/>
      <c r="BR41" s="186"/>
    </row>
    <row r="42" spans="1:70" s="30" customFormat="1" ht="18.75">
      <c r="A42" s="2"/>
      <c r="B42" s="14" t="s">
        <v>114</v>
      </c>
      <c r="C42" s="21"/>
      <c r="D42" s="3"/>
      <c r="E42" s="3"/>
      <c r="F42" s="3"/>
      <c r="G42" s="3"/>
      <c r="H42" s="256"/>
      <c r="I42" s="143"/>
      <c r="J42" s="3"/>
      <c r="K42" s="4"/>
      <c r="L42" s="3"/>
      <c r="M42" s="26"/>
      <c r="N42" s="22"/>
      <c r="O42" s="154"/>
      <c r="P42" s="142"/>
      <c r="Q42" s="142"/>
      <c r="R42" s="142"/>
      <c r="S42" s="142"/>
      <c r="T42" s="142"/>
      <c r="U42" s="142"/>
      <c r="V42" s="143"/>
      <c r="W42" s="141"/>
      <c r="X42" s="142"/>
      <c r="Y42" s="143"/>
      <c r="Z42" s="144"/>
      <c r="AA42" s="21"/>
      <c r="AB42" s="3"/>
      <c r="AC42" s="3"/>
      <c r="AD42" s="3"/>
      <c r="AE42" s="3"/>
      <c r="AF42" s="3"/>
      <c r="AG42" s="26"/>
      <c r="AH42" s="4"/>
      <c r="AI42" s="3"/>
      <c r="AJ42" s="3"/>
      <c r="AK42" s="26"/>
      <c r="AL42" s="22"/>
      <c r="AM42" s="21"/>
      <c r="AN42" s="3"/>
      <c r="AO42" s="3"/>
      <c r="AP42" s="3"/>
      <c r="AQ42" s="3"/>
      <c r="AR42" s="3"/>
      <c r="AS42" s="26"/>
      <c r="AT42" s="4"/>
      <c r="AU42" s="3"/>
      <c r="AV42" s="26"/>
      <c r="AW42" s="3"/>
      <c r="AX42" s="22"/>
      <c r="AY42" s="21"/>
      <c r="AZ42" s="3" t="s">
        <v>5</v>
      </c>
      <c r="BA42" s="3" t="s">
        <v>3</v>
      </c>
      <c r="BB42" s="3" t="s">
        <v>15</v>
      </c>
      <c r="BC42" s="3"/>
      <c r="BD42" s="3"/>
      <c r="BE42" s="26"/>
      <c r="BF42" s="3"/>
      <c r="BG42" s="4"/>
      <c r="BH42" s="4"/>
      <c r="BI42" s="4"/>
      <c r="BJ42" s="22"/>
      <c r="BK42" s="5"/>
      <c r="BL42" s="3"/>
      <c r="BM42" s="3"/>
      <c r="BN42" s="3"/>
      <c r="BO42" s="3"/>
      <c r="BP42" s="3"/>
      <c r="BQ42" s="22"/>
      <c r="BR42" s="186">
        <f>COUNTIF(C42:BQ42,"*")</f>
        <v>3</v>
      </c>
    </row>
    <row r="43" spans="1:70" s="6" customFormat="1" ht="18.75">
      <c r="A43" s="52"/>
      <c r="B43" s="113"/>
      <c r="C43" s="38"/>
      <c r="D43" s="36"/>
      <c r="E43" s="36"/>
      <c r="F43" s="36"/>
      <c r="G43" s="36"/>
      <c r="H43" s="257"/>
      <c r="I43" s="152"/>
      <c r="J43" s="137"/>
      <c r="K43" s="136"/>
      <c r="L43" s="36"/>
      <c r="N43" s="23"/>
      <c r="O43" s="151"/>
      <c r="P43" s="151"/>
      <c r="Q43" s="151"/>
      <c r="R43" s="151"/>
      <c r="S43" s="151"/>
      <c r="T43" s="151"/>
      <c r="U43" s="76"/>
      <c r="V43" s="152"/>
      <c r="W43" s="150"/>
      <c r="X43" s="76"/>
      <c r="Y43" s="152"/>
      <c r="Z43" s="153"/>
      <c r="AA43" s="38"/>
      <c r="AB43" s="77"/>
      <c r="AC43" s="77"/>
      <c r="AD43" s="77"/>
      <c r="AE43" s="77"/>
      <c r="AF43" s="77"/>
      <c r="AH43" s="13"/>
      <c r="AI43" s="36"/>
      <c r="AJ43" s="36"/>
      <c r="AL43" s="23"/>
      <c r="AM43" s="38"/>
      <c r="AN43" s="77"/>
      <c r="AO43" s="77"/>
      <c r="AP43" s="77"/>
      <c r="AQ43" s="77"/>
      <c r="AR43" s="128"/>
      <c r="AT43" s="13"/>
      <c r="AU43" s="36"/>
      <c r="AW43" s="36"/>
      <c r="AX43" s="23"/>
      <c r="AY43" s="38"/>
      <c r="AZ43" s="77">
        <v>202</v>
      </c>
      <c r="BA43" s="77">
        <v>202</v>
      </c>
      <c r="BB43" s="77">
        <v>406</v>
      </c>
      <c r="BC43" s="77"/>
      <c r="BD43" s="77"/>
      <c r="BF43" s="36"/>
      <c r="BG43" s="13"/>
      <c r="BH43" s="13"/>
      <c r="BI43" s="13"/>
      <c r="BJ43" s="23"/>
      <c r="BK43" s="77"/>
      <c r="BL43" s="77"/>
      <c r="BM43" s="77"/>
      <c r="BN43" s="77"/>
      <c r="BO43" s="77"/>
      <c r="BP43" s="77"/>
      <c r="BQ43" s="310"/>
      <c r="BR43" s="216"/>
    </row>
    <row r="44" spans="1:70" s="30" customFormat="1" ht="18.75">
      <c r="A44" s="2"/>
      <c r="B44" s="14" t="s">
        <v>128</v>
      </c>
      <c r="C44" s="21"/>
      <c r="D44" s="3"/>
      <c r="E44" s="3"/>
      <c r="F44" s="3"/>
      <c r="G44" s="3"/>
      <c r="H44" s="256"/>
      <c r="I44" s="143"/>
      <c r="J44" s="3"/>
      <c r="K44" s="4"/>
      <c r="L44" s="3"/>
      <c r="M44" s="26"/>
      <c r="N44" s="22"/>
      <c r="O44" s="154"/>
      <c r="P44" s="142"/>
      <c r="Q44" s="142"/>
      <c r="R44" s="142"/>
      <c r="S44" s="142"/>
      <c r="T44" s="168"/>
      <c r="U44" s="142"/>
      <c r="V44" s="143"/>
      <c r="W44" s="141"/>
      <c r="X44" s="142"/>
      <c r="Y44" s="143"/>
      <c r="Z44" s="144"/>
      <c r="AA44" s="21"/>
      <c r="AB44" s="3"/>
      <c r="AC44" s="3"/>
      <c r="AD44" s="3"/>
      <c r="AE44" s="3"/>
      <c r="AF44" s="3"/>
      <c r="AG44" s="26"/>
      <c r="AH44" s="4"/>
      <c r="AI44" s="3"/>
      <c r="AJ44" s="3"/>
      <c r="AK44" s="26"/>
      <c r="AL44" s="22"/>
      <c r="AM44" s="21"/>
      <c r="AN44" s="3"/>
      <c r="AO44" s="3"/>
      <c r="AP44" s="3"/>
      <c r="AQ44" s="3"/>
      <c r="AR44" s="3"/>
      <c r="AS44" s="26"/>
      <c r="AT44" s="4"/>
      <c r="AU44" s="3"/>
      <c r="AV44" s="26"/>
      <c r="AW44" s="3"/>
      <c r="AX44" s="22"/>
      <c r="AY44" s="21" t="s">
        <v>28</v>
      </c>
      <c r="AZ44" s="3" t="s">
        <v>27</v>
      </c>
      <c r="BA44" s="3" t="s">
        <v>25</v>
      </c>
      <c r="BB44" s="3"/>
      <c r="BC44" s="3"/>
      <c r="BD44" s="3"/>
      <c r="BE44" s="3"/>
      <c r="BF44" s="26"/>
      <c r="BG44" s="3"/>
      <c r="BH44" s="3"/>
      <c r="BI44" s="26"/>
      <c r="BJ44" s="22"/>
      <c r="BK44" s="5"/>
      <c r="BL44" s="62"/>
      <c r="BN44" s="3"/>
      <c r="BO44" s="3"/>
      <c r="BP44" s="3"/>
      <c r="BQ44" s="22"/>
      <c r="BR44" s="186">
        <f>COUNTIF(C44:BQ44,"*")</f>
        <v>3</v>
      </c>
    </row>
    <row r="45" spans="1:70" s="6" customFormat="1" ht="19.5" thickBot="1">
      <c r="A45" s="52"/>
      <c r="B45" s="113"/>
      <c r="C45" s="38"/>
      <c r="D45" s="36"/>
      <c r="E45" s="36"/>
      <c r="F45" s="36"/>
      <c r="G45" s="36"/>
      <c r="H45" s="257"/>
      <c r="I45" s="76"/>
      <c r="J45" s="36"/>
      <c r="K45" s="13"/>
      <c r="L45" s="36"/>
      <c r="N45" s="23"/>
      <c r="O45" s="151"/>
      <c r="P45" s="76"/>
      <c r="Q45" s="76"/>
      <c r="R45" s="76"/>
      <c r="S45" s="76"/>
      <c r="T45" s="76"/>
      <c r="U45" s="159"/>
      <c r="V45" s="152"/>
      <c r="W45" s="150"/>
      <c r="X45" s="76"/>
      <c r="Y45" s="152"/>
      <c r="Z45" s="153"/>
      <c r="AA45" s="38"/>
      <c r="AB45" s="36"/>
      <c r="AC45" s="36"/>
      <c r="AD45" s="36"/>
      <c r="AE45" s="36"/>
      <c r="AF45" s="36"/>
      <c r="AG45" s="36"/>
      <c r="AH45" s="89"/>
      <c r="AI45" s="35"/>
      <c r="AJ45" s="36"/>
      <c r="AL45" s="23"/>
      <c r="AM45" s="38"/>
      <c r="AN45" s="36"/>
      <c r="AO45" s="36"/>
      <c r="AP45" s="36"/>
      <c r="AQ45" s="36"/>
      <c r="AR45" s="36"/>
      <c r="AS45" s="128"/>
      <c r="AT45" s="89"/>
      <c r="AU45" s="35"/>
      <c r="AW45" s="35"/>
      <c r="AX45" s="23"/>
      <c r="AY45" s="38"/>
      <c r="AZ45" s="36"/>
      <c r="BA45" s="36"/>
      <c r="BB45" s="36"/>
      <c r="BC45" s="36"/>
      <c r="BD45" s="36"/>
      <c r="BE45" s="35"/>
      <c r="BG45" s="36"/>
      <c r="BH45" s="36"/>
      <c r="BJ45" s="23"/>
      <c r="BK45" s="77"/>
      <c r="BL45" s="36"/>
      <c r="BM45" s="36"/>
      <c r="BN45" s="36"/>
      <c r="BO45" s="36"/>
      <c r="BP45" s="36"/>
      <c r="BQ45" s="23"/>
      <c r="BR45" s="216"/>
    </row>
    <row r="46" spans="1:70" s="34" customFormat="1" ht="18.75">
      <c r="A46" s="31"/>
      <c r="B46" s="32" t="s">
        <v>45</v>
      </c>
      <c r="C46" s="17"/>
      <c r="D46" s="11"/>
      <c r="E46" s="11"/>
      <c r="F46" s="11"/>
      <c r="G46" s="11"/>
      <c r="H46" s="261"/>
      <c r="I46" s="155"/>
      <c r="J46" s="11"/>
      <c r="K46" s="16"/>
      <c r="L46" s="11"/>
      <c r="M46" s="25"/>
      <c r="N46" s="18"/>
      <c r="O46" s="177"/>
      <c r="P46" s="156"/>
      <c r="Q46" s="156"/>
      <c r="R46" s="156"/>
      <c r="S46" s="156"/>
      <c r="T46" s="156"/>
      <c r="U46" s="156"/>
      <c r="V46" s="155"/>
      <c r="W46" s="155"/>
      <c r="X46" s="156"/>
      <c r="Y46" s="157"/>
      <c r="Z46" s="158"/>
      <c r="AA46" s="17"/>
      <c r="AB46" s="11"/>
      <c r="AC46" s="11"/>
      <c r="AD46" s="11"/>
      <c r="AE46" s="11"/>
      <c r="AF46" s="11"/>
      <c r="AG46" s="16"/>
      <c r="AH46" s="33"/>
      <c r="AI46" s="70"/>
      <c r="AJ46" s="11"/>
      <c r="AK46" s="25"/>
      <c r="AL46" s="18"/>
      <c r="AM46" s="17"/>
      <c r="AN46" s="11"/>
      <c r="AO46" s="11"/>
      <c r="AP46" s="11"/>
      <c r="AQ46" s="11"/>
      <c r="AR46" s="11"/>
      <c r="AS46" s="16"/>
      <c r="AT46" s="33"/>
      <c r="AU46" s="70"/>
      <c r="AV46" s="16"/>
      <c r="AW46" s="16"/>
      <c r="AX46" s="18"/>
      <c r="AY46" s="17" t="s">
        <v>64</v>
      </c>
      <c r="AZ46" s="11" t="s">
        <v>15</v>
      </c>
      <c r="BA46" s="11" t="s">
        <v>16</v>
      </c>
      <c r="BB46" s="11" t="s">
        <v>10</v>
      </c>
      <c r="BC46" s="16"/>
      <c r="BD46" s="11"/>
      <c r="BE46" s="11"/>
      <c r="BF46" s="16" t="s">
        <v>7</v>
      </c>
      <c r="BG46" s="11"/>
      <c r="BH46" s="11" t="s">
        <v>8</v>
      </c>
      <c r="BI46" s="25" t="s">
        <v>132</v>
      </c>
      <c r="BJ46" s="18"/>
      <c r="BK46" s="10"/>
      <c r="BL46" s="11"/>
      <c r="BM46" s="11"/>
      <c r="BN46" s="11"/>
      <c r="BO46" s="11"/>
      <c r="BP46" s="11"/>
      <c r="BQ46" s="18"/>
      <c r="BR46" s="214">
        <f>COUNTIF(C46:BQ46,"*")</f>
        <v>7</v>
      </c>
    </row>
    <row r="47" spans="1:70" s="6" customFormat="1" ht="18.75">
      <c r="A47" s="81"/>
      <c r="B47" s="84"/>
      <c r="C47" s="37"/>
      <c r="D47" s="78"/>
      <c r="E47" s="78"/>
      <c r="F47" s="78"/>
      <c r="G47" s="29"/>
      <c r="H47" s="255"/>
      <c r="I47" s="136"/>
      <c r="J47" s="136"/>
      <c r="K47" s="136"/>
      <c r="L47" s="137"/>
      <c r="M47" s="139"/>
      <c r="N47" s="140"/>
      <c r="O47" s="138"/>
      <c r="P47" s="138"/>
      <c r="Q47" s="138"/>
      <c r="R47" s="138"/>
      <c r="S47" s="137"/>
      <c r="T47" s="137"/>
      <c r="U47" s="136"/>
      <c r="V47" s="136"/>
      <c r="W47" s="136"/>
      <c r="X47" s="137"/>
      <c r="Y47" s="139"/>
      <c r="Z47" s="140"/>
      <c r="AA47" s="37"/>
      <c r="AB47" s="78"/>
      <c r="AC47" s="78"/>
      <c r="AD47" s="78"/>
      <c r="AE47" s="78"/>
      <c r="AF47" s="78"/>
      <c r="AG47" s="78"/>
      <c r="AH47" s="55"/>
      <c r="AI47" s="79"/>
      <c r="AJ47" s="29"/>
      <c r="AK47" s="68"/>
      <c r="AL47" s="50"/>
      <c r="AM47" s="37"/>
      <c r="AN47" s="78"/>
      <c r="AO47" s="78"/>
      <c r="AP47" s="78"/>
      <c r="AQ47" s="78"/>
      <c r="AR47" s="78"/>
      <c r="AS47" s="78"/>
      <c r="AT47" s="79"/>
      <c r="AU47" s="79"/>
      <c r="AV47" s="79"/>
      <c r="AW47" s="79"/>
      <c r="AX47" s="50"/>
      <c r="AY47" s="37">
        <v>1</v>
      </c>
      <c r="AZ47" s="78">
        <v>301</v>
      </c>
      <c r="BA47" s="78">
        <v>301</v>
      </c>
      <c r="BB47" s="78">
        <v>1</v>
      </c>
      <c r="BC47" s="29"/>
      <c r="BD47" s="29"/>
      <c r="BE47" s="29"/>
      <c r="BF47" s="79">
        <v>1</v>
      </c>
      <c r="BG47" s="29"/>
      <c r="BH47" s="29">
        <v>1</v>
      </c>
      <c r="BI47" s="68"/>
      <c r="BJ47" s="50"/>
      <c r="BK47" s="78"/>
      <c r="BL47" s="78"/>
      <c r="BM47" s="78"/>
      <c r="BN47" s="78"/>
      <c r="BO47" s="29"/>
      <c r="BP47" s="29"/>
      <c r="BQ47" s="50"/>
      <c r="BR47" s="216"/>
    </row>
    <row r="48" spans="1:70" ht="18.75">
      <c r="A48" s="58"/>
      <c r="B48" s="66" t="s">
        <v>61</v>
      </c>
      <c r="C48" s="19"/>
      <c r="D48" s="1"/>
      <c r="E48" s="1"/>
      <c r="F48" s="1"/>
      <c r="G48" s="1"/>
      <c r="H48" s="259"/>
      <c r="I48" s="145"/>
      <c r="J48" s="3"/>
      <c r="K48" s="7"/>
      <c r="L48" s="1"/>
      <c r="N48" s="20"/>
      <c r="O48" s="146"/>
      <c r="P48" s="147"/>
      <c r="Q48" s="147"/>
      <c r="R48" s="147"/>
      <c r="S48" s="147"/>
      <c r="T48" s="147"/>
      <c r="U48" s="147"/>
      <c r="V48" s="145"/>
      <c r="W48" s="145"/>
      <c r="X48" s="147"/>
      <c r="Y48" s="148"/>
      <c r="Z48" s="149"/>
      <c r="AA48" s="19"/>
      <c r="AB48" s="1"/>
      <c r="AC48" s="1"/>
      <c r="AD48" s="1"/>
      <c r="AE48" s="1"/>
      <c r="AF48" s="1"/>
      <c r="AG48" s="7"/>
      <c r="AH48" s="3"/>
      <c r="AI48" s="7"/>
      <c r="AJ48" s="1"/>
      <c r="AL48" s="20"/>
      <c r="AM48" s="19"/>
      <c r="AN48" s="1"/>
      <c r="AO48" s="1"/>
      <c r="AP48" s="1"/>
      <c r="AQ48" s="1"/>
      <c r="AR48" s="1"/>
      <c r="AS48" s="7"/>
      <c r="AT48" s="7"/>
      <c r="AU48" s="7"/>
      <c r="AV48" s="7"/>
      <c r="AW48" s="7"/>
      <c r="AX48" s="20"/>
      <c r="AY48" s="19"/>
      <c r="AZ48" s="1"/>
      <c r="BA48" s="8"/>
      <c r="BB48" s="1" t="s">
        <v>11</v>
      </c>
      <c r="BC48" s="7" t="s">
        <v>14</v>
      </c>
      <c r="BD48" s="1" t="s">
        <v>13</v>
      </c>
      <c r="BF48" s="3"/>
      <c r="BG48" s="1"/>
      <c r="BH48" s="1"/>
      <c r="BJ48" s="20"/>
      <c r="BK48" s="8"/>
      <c r="BL48" s="1"/>
      <c r="BM48" s="1"/>
      <c r="BN48" s="1"/>
      <c r="BO48" s="1"/>
      <c r="BP48" s="1"/>
      <c r="BQ48" s="20"/>
      <c r="BR48" s="216">
        <f>COUNTIF(C48:BQ48,"*")</f>
        <v>3</v>
      </c>
    </row>
    <row r="49" spans="1:70" s="6" customFormat="1" ht="18.75">
      <c r="A49" s="52"/>
      <c r="B49" s="113"/>
      <c r="C49" s="38"/>
      <c r="D49" s="36"/>
      <c r="E49" s="36"/>
      <c r="F49" s="136"/>
      <c r="G49" s="136"/>
      <c r="H49" s="265"/>
      <c r="I49" s="150"/>
      <c r="J49" s="36"/>
      <c r="K49" s="13"/>
      <c r="L49" s="36"/>
      <c r="N49" s="23"/>
      <c r="O49" s="151"/>
      <c r="P49" s="151"/>
      <c r="Q49" s="151"/>
      <c r="R49" s="151"/>
      <c r="S49" s="151"/>
      <c r="T49" s="151"/>
      <c r="U49" s="76"/>
      <c r="V49" s="150"/>
      <c r="W49" s="150"/>
      <c r="X49" s="76"/>
      <c r="Y49" s="152"/>
      <c r="Z49" s="153"/>
      <c r="AA49" s="38"/>
      <c r="AB49" s="36"/>
      <c r="AC49" s="36"/>
      <c r="AD49" s="36"/>
      <c r="AE49" s="36"/>
      <c r="AF49" s="36"/>
      <c r="AG49" s="13"/>
      <c r="AH49" s="13"/>
      <c r="AI49" s="13"/>
      <c r="AJ49" s="36"/>
      <c r="AL49" s="23"/>
      <c r="AM49" s="38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8"/>
      <c r="AZ49" s="77"/>
      <c r="BA49" s="77"/>
      <c r="BB49" s="36">
        <v>2</v>
      </c>
      <c r="BC49" s="36">
        <v>1</v>
      </c>
      <c r="BD49" s="36">
        <v>1</v>
      </c>
      <c r="BE49" s="13"/>
      <c r="BF49" s="29"/>
      <c r="BG49" s="36"/>
      <c r="BH49" s="36"/>
      <c r="BJ49" s="23"/>
      <c r="BK49" s="77"/>
      <c r="BL49" s="36"/>
      <c r="BM49" s="36"/>
      <c r="BN49" s="36"/>
      <c r="BO49" s="36"/>
      <c r="BP49" s="36"/>
      <c r="BQ49" s="23"/>
      <c r="BR49" s="216"/>
    </row>
    <row r="50" spans="1:70" s="96" customFormat="1" ht="18.75">
      <c r="A50" s="93"/>
      <c r="B50" s="14" t="s">
        <v>46</v>
      </c>
      <c r="C50" s="21"/>
      <c r="D50" s="3"/>
      <c r="E50" s="3"/>
      <c r="F50" s="3"/>
      <c r="G50" s="3"/>
      <c r="H50" s="256"/>
      <c r="I50" s="141"/>
      <c r="J50" s="3"/>
      <c r="K50" s="286"/>
      <c r="L50" s="256"/>
      <c r="M50" s="26"/>
      <c r="N50" s="22"/>
      <c r="O50" s="288"/>
      <c r="P50" s="256"/>
      <c r="Q50" s="142"/>
      <c r="R50" s="142"/>
      <c r="S50" s="143"/>
      <c r="T50" s="142"/>
      <c r="U50" s="142"/>
      <c r="V50" s="141"/>
      <c r="W50" s="141"/>
      <c r="X50" s="256"/>
      <c r="Y50" s="289"/>
      <c r="Z50" s="144"/>
      <c r="AA50" s="21"/>
      <c r="AB50" s="3"/>
      <c r="AC50" s="3"/>
      <c r="AD50" s="3"/>
      <c r="AE50" s="3"/>
      <c r="AF50" s="3"/>
      <c r="AG50" s="4"/>
      <c r="AH50" s="4"/>
      <c r="AI50" s="286"/>
      <c r="AJ50" s="256"/>
      <c r="AK50" s="26"/>
      <c r="AL50" s="22"/>
      <c r="AM50" s="21"/>
      <c r="AN50" s="256"/>
      <c r="AO50" s="256"/>
      <c r="AP50" s="3"/>
      <c r="AQ50" s="3"/>
      <c r="AR50" s="3"/>
      <c r="AS50" s="4"/>
      <c r="AT50" s="4"/>
      <c r="AU50" s="286"/>
      <c r="AV50" s="286"/>
      <c r="AW50" s="286"/>
      <c r="AX50" s="22"/>
      <c r="AY50" s="21"/>
      <c r="AZ50" s="3"/>
      <c r="BA50" s="3"/>
      <c r="BB50" s="3"/>
      <c r="BC50" s="3"/>
      <c r="BD50" s="3"/>
      <c r="BE50" s="27"/>
      <c r="BF50" s="4"/>
      <c r="BG50" s="3"/>
      <c r="BH50" s="246"/>
      <c r="BI50" s="98"/>
      <c r="BJ50" s="184"/>
      <c r="BK50" s="5"/>
      <c r="BL50" s="3"/>
      <c r="BM50" s="3"/>
      <c r="BN50" s="3"/>
      <c r="BO50" s="3"/>
      <c r="BP50" s="3"/>
      <c r="BQ50" s="22"/>
      <c r="BR50" s="95">
        <f>COUNTIF(C50:BQ50,"*")</f>
        <v>0</v>
      </c>
    </row>
    <row r="51" spans="1:70" s="86" customFormat="1" ht="18.75">
      <c r="A51" s="313"/>
      <c r="B51" s="87"/>
      <c r="C51" s="38"/>
      <c r="D51" s="36"/>
      <c r="E51" s="36"/>
      <c r="F51" s="36"/>
      <c r="G51" s="36"/>
      <c r="H51" s="257"/>
      <c r="I51" s="150"/>
      <c r="J51" s="36"/>
      <c r="K51" s="287"/>
      <c r="L51" s="257"/>
      <c r="M51" s="6"/>
      <c r="N51" s="23"/>
      <c r="O51" s="263"/>
      <c r="P51" s="257"/>
      <c r="Q51" s="76"/>
      <c r="R51" s="76"/>
      <c r="S51" s="76"/>
      <c r="T51" s="76"/>
      <c r="U51" s="76"/>
      <c r="V51" s="150"/>
      <c r="W51" s="150"/>
      <c r="X51" s="257"/>
      <c r="Y51" s="290"/>
      <c r="Z51" s="153"/>
      <c r="AA51" s="38"/>
      <c r="AB51" s="36"/>
      <c r="AC51" s="6"/>
      <c r="AD51" s="36"/>
      <c r="AE51" s="36"/>
      <c r="AF51" s="36"/>
      <c r="AG51" s="13"/>
      <c r="AH51" s="13"/>
      <c r="AI51" s="287"/>
      <c r="AJ51" s="257"/>
      <c r="AK51" s="6"/>
      <c r="AL51" s="23"/>
      <c r="AM51" s="38"/>
      <c r="AN51" s="257"/>
      <c r="AO51" s="290"/>
      <c r="AP51" s="36"/>
      <c r="AQ51" s="36"/>
      <c r="AR51" s="36"/>
      <c r="AS51" s="13"/>
      <c r="AT51" s="13"/>
      <c r="AU51" s="287"/>
      <c r="AV51" s="287"/>
      <c r="AW51" s="287"/>
      <c r="AX51" s="23"/>
      <c r="AY51" s="38"/>
      <c r="AZ51" s="36"/>
      <c r="BA51" s="36"/>
      <c r="BB51" s="36"/>
      <c r="BC51" s="36"/>
      <c r="BD51" s="36"/>
      <c r="BE51" s="55"/>
      <c r="BF51" s="79"/>
      <c r="BG51" s="36"/>
      <c r="BH51" s="36"/>
      <c r="BI51" s="6"/>
      <c r="BJ51" s="23"/>
      <c r="BK51" s="77"/>
      <c r="BL51" s="36"/>
      <c r="BM51" s="36"/>
      <c r="BN51" s="36"/>
      <c r="BO51" s="36"/>
      <c r="BP51" s="36"/>
      <c r="BQ51" s="23"/>
      <c r="BR51" s="95"/>
    </row>
    <row r="52" spans="1:70" s="100" customFormat="1" ht="18.75">
      <c r="A52" s="97"/>
      <c r="B52" s="101" t="s">
        <v>47</v>
      </c>
      <c r="C52" s="21"/>
      <c r="D52" s="3"/>
      <c r="E52" s="3"/>
      <c r="F52" s="3"/>
      <c r="G52" s="3"/>
      <c r="H52" s="256"/>
      <c r="I52" s="141"/>
      <c r="J52" s="3"/>
      <c r="K52" s="4"/>
      <c r="L52" s="3"/>
      <c r="M52" s="26"/>
      <c r="N52" s="22"/>
      <c r="O52" s="154"/>
      <c r="P52" s="142"/>
      <c r="Q52" s="142"/>
      <c r="R52" s="142"/>
      <c r="S52" s="168"/>
      <c r="T52" s="142"/>
      <c r="U52" s="142"/>
      <c r="V52" s="141"/>
      <c r="W52" s="141"/>
      <c r="X52" s="142"/>
      <c r="Y52" s="143"/>
      <c r="Z52" s="144"/>
      <c r="AA52" s="21"/>
      <c r="AB52" s="3"/>
      <c r="AC52" s="98"/>
      <c r="AD52" s="3"/>
      <c r="AE52" s="3"/>
      <c r="AF52" s="3"/>
      <c r="AG52" s="4"/>
      <c r="AH52" s="4"/>
      <c r="AI52" s="4"/>
      <c r="AJ52" s="3"/>
      <c r="AK52" s="26"/>
      <c r="AL52" s="22"/>
      <c r="AM52" s="21"/>
      <c r="AN52" s="3"/>
      <c r="AO52" s="98"/>
      <c r="AP52" s="3"/>
      <c r="AQ52" s="3"/>
      <c r="AR52" s="3"/>
      <c r="AS52" s="4"/>
      <c r="AT52" s="4"/>
      <c r="AU52" s="4"/>
      <c r="AV52" s="4"/>
      <c r="AW52" s="4"/>
      <c r="AX52" s="22"/>
      <c r="AY52" s="21"/>
      <c r="AZ52" s="3"/>
      <c r="BA52" s="3"/>
      <c r="BB52" s="3"/>
      <c r="BC52" s="3"/>
      <c r="BD52" s="3"/>
      <c r="BE52" s="27"/>
      <c r="BF52" s="4" t="s">
        <v>7</v>
      </c>
      <c r="BG52" s="3"/>
      <c r="BH52" s="246" t="s">
        <v>8</v>
      </c>
      <c r="BI52" s="98"/>
      <c r="BJ52" s="185"/>
      <c r="BK52" s="5"/>
      <c r="BL52" s="3"/>
      <c r="BM52" s="3"/>
      <c r="BN52" s="3"/>
      <c r="BO52" s="3"/>
      <c r="BP52" s="3"/>
      <c r="BQ52" s="22"/>
      <c r="BR52" s="95">
        <f t="shared" ref="BR52:BR64" si="4">COUNTIF(C52:BQ52,"*")</f>
        <v>2</v>
      </c>
    </row>
    <row r="53" spans="1:70" s="80" customFormat="1" ht="19.5" thickBot="1">
      <c r="A53" s="314"/>
      <c r="B53" s="113"/>
      <c r="C53" s="38"/>
      <c r="D53" s="36"/>
      <c r="E53" s="36"/>
      <c r="F53" s="36"/>
      <c r="G53" s="36"/>
      <c r="H53" s="257"/>
      <c r="I53" s="150"/>
      <c r="J53" s="36"/>
      <c r="K53" s="13"/>
      <c r="L53" s="36"/>
      <c r="M53" s="6"/>
      <c r="N53" s="23"/>
      <c r="O53" s="151"/>
      <c r="P53" s="76"/>
      <c r="Q53" s="76"/>
      <c r="R53" s="76"/>
      <c r="S53" s="76"/>
      <c r="T53" s="76"/>
      <c r="U53" s="76"/>
      <c r="V53" s="150"/>
      <c r="W53" s="150"/>
      <c r="X53" s="76"/>
      <c r="Y53" s="152"/>
      <c r="Z53" s="153"/>
      <c r="AA53" s="38"/>
      <c r="AB53" s="36"/>
      <c r="AC53" s="36"/>
      <c r="AD53" s="36"/>
      <c r="AE53" s="36"/>
      <c r="AF53" s="36"/>
      <c r="AG53" s="36"/>
      <c r="AH53" s="13"/>
      <c r="AI53" s="13"/>
      <c r="AJ53" s="36"/>
      <c r="AK53" s="6"/>
      <c r="AL53" s="23"/>
      <c r="AM53" s="38"/>
      <c r="AN53" s="35"/>
      <c r="AO53" s="6"/>
      <c r="AP53" s="36"/>
      <c r="AQ53" s="36"/>
      <c r="AR53" s="36"/>
      <c r="AS53" s="13"/>
      <c r="AT53" s="13"/>
      <c r="AU53" s="13"/>
      <c r="AV53" s="13"/>
      <c r="AW53" s="13"/>
      <c r="AX53" s="23"/>
      <c r="AY53" s="38"/>
      <c r="AZ53" s="36"/>
      <c r="BA53" s="36"/>
      <c r="BB53" s="36"/>
      <c r="BC53" s="36"/>
      <c r="BD53" s="36"/>
      <c r="BE53" s="55"/>
      <c r="BF53" s="13"/>
      <c r="BG53" s="36"/>
      <c r="BH53" s="36"/>
      <c r="BI53" s="6"/>
      <c r="BJ53" s="23"/>
      <c r="BK53" s="77"/>
      <c r="BL53" s="36"/>
      <c r="BM53" s="36"/>
      <c r="BN53" s="36"/>
      <c r="BO53" s="36"/>
      <c r="BP53" s="36"/>
      <c r="BQ53" s="23"/>
      <c r="BR53" s="95"/>
    </row>
    <row r="54" spans="1:70" s="217" customFormat="1" ht="18.75">
      <c r="A54" s="272"/>
      <c r="B54" s="271" t="s">
        <v>78</v>
      </c>
      <c r="C54" s="272"/>
      <c r="D54" s="218"/>
      <c r="E54" s="273"/>
      <c r="F54" s="273"/>
      <c r="G54" s="273"/>
      <c r="H54" s="274"/>
      <c r="I54" s="218"/>
      <c r="J54" s="218"/>
      <c r="K54" s="275"/>
      <c r="L54" s="218"/>
      <c r="M54" s="276"/>
      <c r="N54" s="277"/>
      <c r="O54" s="278"/>
      <c r="P54" s="218"/>
      <c r="Q54" s="218"/>
      <c r="R54" s="279"/>
      <c r="S54" s="279"/>
      <c r="T54" s="218"/>
      <c r="U54" s="279"/>
      <c r="V54" s="218"/>
      <c r="W54" s="275"/>
      <c r="X54" s="218"/>
      <c r="Y54" s="280"/>
      <c r="Z54" s="218"/>
      <c r="AA54" s="281"/>
      <c r="AB54" s="273"/>
      <c r="AC54" s="270"/>
      <c r="AD54" s="273"/>
      <c r="AE54" s="273"/>
      <c r="AF54" s="282"/>
      <c r="AG54" s="283"/>
      <c r="AH54" s="282"/>
      <c r="AI54" s="218"/>
      <c r="AJ54" s="273"/>
      <c r="AK54" s="282"/>
      <c r="AL54" s="218"/>
      <c r="AM54" s="281"/>
      <c r="AN54" s="28"/>
      <c r="AO54" s="270"/>
      <c r="AP54" s="218"/>
      <c r="AQ54" s="218"/>
      <c r="AR54" s="218"/>
      <c r="AS54" s="282"/>
      <c r="AT54" s="218"/>
      <c r="AU54" s="218"/>
      <c r="AV54" s="218"/>
      <c r="AW54" s="275"/>
      <c r="AX54" s="277"/>
      <c r="AY54" s="285"/>
      <c r="AZ54" s="218"/>
      <c r="BA54" s="273"/>
      <c r="BB54" s="282"/>
      <c r="BC54" s="283"/>
      <c r="BD54" s="218"/>
      <c r="BE54" s="218"/>
      <c r="BF54" s="218"/>
      <c r="BG54" s="218"/>
      <c r="BH54" s="218"/>
      <c r="BI54" s="276"/>
      <c r="BJ54" s="277"/>
      <c r="BK54" s="284"/>
      <c r="BL54" s="273"/>
      <c r="BM54" s="273"/>
      <c r="BN54" s="273"/>
      <c r="BO54" s="273"/>
      <c r="BP54" s="273"/>
      <c r="BQ54" s="277"/>
      <c r="BR54" s="219">
        <f t="shared" si="4"/>
        <v>0</v>
      </c>
    </row>
    <row r="55" spans="1:70" s="80" customFormat="1" ht="19.5" thickBot="1">
      <c r="A55" s="314"/>
      <c r="B55" s="113"/>
      <c r="C55" s="196"/>
      <c r="D55" s="197"/>
      <c r="E55" s="36"/>
      <c r="F55" s="36"/>
      <c r="G55" s="36"/>
      <c r="H55" s="263"/>
      <c r="I55" s="150"/>
      <c r="J55" s="36"/>
      <c r="K55" s="13"/>
      <c r="L55" s="36"/>
      <c r="M55" s="6"/>
      <c r="N55" s="23"/>
      <c r="O55" s="151"/>
      <c r="P55" s="76"/>
      <c r="Q55" s="76"/>
      <c r="R55" s="76"/>
      <c r="S55" s="76"/>
      <c r="T55" s="198"/>
      <c r="U55" s="76"/>
      <c r="V55" s="150"/>
      <c r="W55" s="150"/>
      <c r="X55" s="199"/>
      <c r="Y55" s="248"/>
      <c r="Z55" s="129"/>
      <c r="AA55" s="38"/>
      <c r="AB55" s="36"/>
      <c r="AC55" s="6"/>
      <c r="AD55" s="36"/>
      <c r="AE55" s="36"/>
      <c r="AF55" s="201"/>
      <c r="AG55" s="201"/>
      <c r="AH55" s="201"/>
      <c r="AI55" s="13"/>
      <c r="AJ55" s="36"/>
      <c r="AK55" s="6"/>
      <c r="AL55" s="23"/>
      <c r="AM55" s="38"/>
      <c r="AN55" s="36"/>
      <c r="AO55" s="6"/>
      <c r="AP55" s="36"/>
      <c r="AQ55" s="129"/>
      <c r="AR55" s="129"/>
      <c r="AS55" s="201"/>
      <c r="AT55" s="13"/>
      <c r="AU55" s="13"/>
      <c r="AV55" s="13"/>
      <c r="AW55" s="13"/>
      <c r="AX55" s="23"/>
      <c r="AY55" s="235"/>
      <c r="AZ55" s="197"/>
      <c r="BA55" s="36"/>
      <c r="BB55" s="201"/>
      <c r="BC55" s="201"/>
      <c r="BD55" s="199"/>
      <c r="BE55" s="199"/>
      <c r="BF55" s="13"/>
      <c r="BG55" s="36"/>
      <c r="BH55" s="36"/>
      <c r="BI55" s="6"/>
      <c r="BJ55" s="23"/>
      <c r="BK55" s="77"/>
      <c r="BL55" s="36"/>
      <c r="BM55" s="36"/>
      <c r="BN55" s="36"/>
      <c r="BO55" s="36"/>
      <c r="BP55" s="36"/>
      <c r="BQ55" s="23"/>
      <c r="BR55" s="95"/>
    </row>
    <row r="56" spans="1:70" s="102" customFormat="1" ht="18.75">
      <c r="A56" s="103"/>
      <c r="B56" s="104" t="s">
        <v>48</v>
      </c>
      <c r="C56" s="17"/>
      <c r="D56" s="11"/>
      <c r="E56" s="11"/>
      <c r="F56" s="11"/>
      <c r="G56" s="11"/>
      <c r="H56" s="261"/>
      <c r="I56" s="155"/>
      <c r="J56" s="11"/>
      <c r="K56" s="16"/>
      <c r="L56" s="11"/>
      <c r="M56" s="25"/>
      <c r="N56" s="18"/>
      <c r="O56" s="177"/>
      <c r="P56" s="156"/>
      <c r="Q56" s="156"/>
      <c r="R56" s="156"/>
      <c r="S56" s="156"/>
      <c r="T56" s="156"/>
      <c r="U56" s="156"/>
      <c r="V56" s="155"/>
      <c r="W56" s="155"/>
      <c r="X56" s="156"/>
      <c r="Y56" s="157"/>
      <c r="Z56" s="158"/>
      <c r="AA56" s="17"/>
      <c r="AB56" s="11"/>
      <c r="AC56" s="25"/>
      <c r="AD56" s="11"/>
      <c r="AE56" s="11"/>
      <c r="AF56" s="11"/>
      <c r="AG56" s="16"/>
      <c r="AH56" s="16"/>
      <c r="AI56" s="16"/>
      <c r="AJ56" s="11"/>
      <c r="AK56" s="25"/>
      <c r="AL56" s="18"/>
      <c r="AM56" s="17"/>
      <c r="AN56" s="11"/>
      <c r="AO56" s="25"/>
      <c r="AP56" s="11"/>
      <c r="AQ56" s="11"/>
      <c r="AR56" s="11"/>
      <c r="AS56" s="16"/>
      <c r="AT56" s="16"/>
      <c r="AU56" s="16"/>
      <c r="AV56" s="16"/>
      <c r="AW56" s="16"/>
      <c r="AX56" s="18"/>
      <c r="AY56" s="17"/>
      <c r="AZ56" s="11"/>
      <c r="BA56" s="11"/>
      <c r="BB56" s="11"/>
      <c r="BC56" s="11"/>
      <c r="BD56" s="11"/>
      <c r="BE56" s="33"/>
      <c r="BF56" s="16"/>
      <c r="BG56" s="11"/>
      <c r="BH56" s="247"/>
      <c r="BI56" s="25"/>
      <c r="BJ56" s="18"/>
      <c r="BK56" s="10"/>
      <c r="BL56" s="11"/>
      <c r="BM56" s="11"/>
      <c r="BN56" s="11"/>
      <c r="BO56" s="11"/>
      <c r="BP56" s="11"/>
      <c r="BQ56" s="18"/>
      <c r="BR56" s="95">
        <f t="shared" si="4"/>
        <v>0</v>
      </c>
    </row>
    <row r="57" spans="1:70" s="80" customFormat="1" ht="19.5" thickBot="1">
      <c r="A57" s="314"/>
      <c r="B57" s="113"/>
      <c r="C57" s="38"/>
      <c r="D57" s="36"/>
      <c r="E57" s="36"/>
      <c r="F57" s="36"/>
      <c r="G57" s="36"/>
      <c r="H57" s="257"/>
      <c r="I57" s="150"/>
      <c r="J57" s="36"/>
      <c r="K57" s="13"/>
      <c r="L57" s="36"/>
      <c r="M57" s="6"/>
      <c r="N57" s="23"/>
      <c r="O57" s="151"/>
      <c r="P57" s="76"/>
      <c r="Q57" s="76"/>
      <c r="R57" s="76"/>
      <c r="S57" s="76"/>
      <c r="T57" s="76"/>
      <c r="U57" s="297"/>
      <c r="V57" s="298"/>
      <c r="W57" s="145"/>
      <c r="X57" s="147"/>
      <c r="Y57" s="148"/>
      <c r="Z57" s="149"/>
      <c r="AA57" s="19"/>
      <c r="AB57" s="76"/>
      <c r="AC57" s="76"/>
      <c r="AD57" s="76"/>
      <c r="AE57" s="76"/>
      <c r="AF57" s="76"/>
      <c r="AG57" s="13"/>
      <c r="AH57" s="13"/>
      <c r="AI57" s="13"/>
      <c r="AJ57" s="13"/>
      <c r="AK57" s="13"/>
      <c r="AL57" s="13"/>
      <c r="AM57" s="19"/>
      <c r="AN57" s="76"/>
      <c r="AO57" s="76"/>
      <c r="AP57" s="76"/>
      <c r="AQ57" s="76"/>
      <c r="AR57" s="76"/>
      <c r="AS57" s="76"/>
      <c r="AT57" s="13"/>
      <c r="AU57" s="13"/>
      <c r="AV57" s="13"/>
      <c r="AW57" s="13"/>
      <c r="AX57" s="23"/>
      <c r="AY57" s="38"/>
      <c r="AZ57" s="36"/>
      <c r="BA57" s="36"/>
      <c r="BB57" s="36"/>
      <c r="BC57" s="36"/>
      <c r="BD57" s="36"/>
      <c r="BE57" s="55"/>
      <c r="BF57" s="13"/>
      <c r="BG57" s="36"/>
      <c r="BH57" s="36"/>
      <c r="BI57" s="6"/>
      <c r="BJ57" s="23"/>
      <c r="BK57" s="77"/>
      <c r="BL57" s="36"/>
      <c r="BM57" s="36"/>
      <c r="BN57" s="36"/>
      <c r="BO57" s="36"/>
      <c r="BP57" s="36"/>
      <c r="BQ57" s="23"/>
      <c r="BR57" s="186"/>
    </row>
    <row r="58" spans="1:70" s="99" customFormat="1" ht="18.75">
      <c r="A58" s="106"/>
      <c r="B58" s="105" t="s">
        <v>130</v>
      </c>
      <c r="C58" s="21"/>
      <c r="D58" s="3"/>
      <c r="E58" s="27"/>
      <c r="F58" s="27"/>
      <c r="G58" s="27"/>
      <c r="H58" s="256"/>
      <c r="I58" s="141"/>
      <c r="J58" s="3"/>
      <c r="K58" s="275"/>
      <c r="L58" s="218"/>
      <c r="M58" s="276"/>
      <c r="N58" s="22"/>
      <c r="O58" s="169"/>
      <c r="P58" s="169"/>
      <c r="Q58" s="169"/>
      <c r="R58" s="27"/>
      <c r="S58" s="27"/>
      <c r="T58" s="142"/>
      <c r="U58" s="142"/>
      <c r="V58" s="141"/>
      <c r="W58" s="141"/>
      <c r="X58" s="142"/>
      <c r="Y58" s="143"/>
      <c r="Z58" s="144"/>
      <c r="AA58" s="21"/>
      <c r="AB58" s="3"/>
      <c r="AC58" s="26"/>
      <c r="AD58" s="3"/>
      <c r="AE58" s="3"/>
      <c r="AF58" s="3"/>
      <c r="AG58" s="4"/>
      <c r="AH58" s="4"/>
      <c r="AI58" s="4"/>
      <c r="AJ58" s="3"/>
      <c r="AK58" s="26"/>
      <c r="AL58" s="22"/>
      <c r="AM58" s="21"/>
      <c r="AN58" s="3"/>
      <c r="AO58" s="26"/>
      <c r="AP58" s="27"/>
      <c r="AQ58" s="27"/>
      <c r="AR58" s="3"/>
      <c r="AS58" s="4"/>
      <c r="AT58" s="4"/>
      <c r="AU58" s="4"/>
      <c r="AV58" s="4"/>
      <c r="AW58" s="4"/>
      <c r="AX58" s="22"/>
      <c r="AY58" s="21"/>
      <c r="AZ58" s="3"/>
      <c r="BA58" s="3"/>
      <c r="BB58" s="3"/>
      <c r="BC58" s="3"/>
      <c r="BD58" s="3"/>
      <c r="BE58" s="27"/>
      <c r="BF58" s="4"/>
      <c r="BG58" s="3"/>
      <c r="BH58" s="3"/>
      <c r="BI58" s="26"/>
      <c r="BJ58" s="22"/>
      <c r="BK58" s="5"/>
      <c r="BL58" s="3"/>
      <c r="BM58" s="3"/>
      <c r="BN58" s="3"/>
      <c r="BO58" s="3"/>
      <c r="BP58" s="3"/>
      <c r="BQ58" s="22"/>
      <c r="BR58" s="95">
        <f t="shared" si="4"/>
        <v>0</v>
      </c>
    </row>
    <row r="59" spans="1:70" s="80" customFormat="1" ht="19.5" thickBot="1">
      <c r="A59" s="314"/>
      <c r="B59" s="113"/>
      <c r="C59" s="38"/>
      <c r="D59" s="36"/>
      <c r="E59" s="36"/>
      <c r="F59" s="192"/>
      <c r="G59" s="192"/>
      <c r="H59" s="257"/>
      <c r="I59" s="150"/>
      <c r="J59" s="36"/>
      <c r="K59" s="13"/>
      <c r="L59" s="36"/>
      <c r="M59" s="6"/>
      <c r="N59" s="23"/>
      <c r="O59" s="151"/>
      <c r="P59" s="76"/>
      <c r="Q59" s="76"/>
      <c r="R59" s="76"/>
      <c r="S59" s="76"/>
      <c r="T59" s="76"/>
      <c r="U59" s="76"/>
      <c r="V59" s="150"/>
      <c r="W59" s="150"/>
      <c r="X59" s="76"/>
      <c r="Y59" s="152"/>
      <c r="Z59" s="153"/>
      <c r="AA59" s="38"/>
      <c r="AB59" s="36"/>
      <c r="AC59" s="6"/>
      <c r="AD59" s="36"/>
      <c r="AE59" s="36"/>
      <c r="AF59" s="36"/>
      <c r="AG59" s="13"/>
      <c r="AH59" s="13"/>
      <c r="AI59" s="13"/>
      <c r="AJ59" s="13"/>
      <c r="AK59" s="13"/>
      <c r="AL59" s="13"/>
      <c r="AM59" s="38"/>
      <c r="AN59" s="129"/>
      <c r="AO59" s="129"/>
      <c r="AP59" s="129"/>
      <c r="AQ59" s="129"/>
      <c r="AR59" s="129"/>
      <c r="AS59" s="129"/>
      <c r="AT59" s="13"/>
      <c r="AU59" s="13"/>
      <c r="AV59" s="13"/>
      <c r="AW59" s="13"/>
      <c r="AX59" s="23"/>
      <c r="AY59" s="38"/>
      <c r="AZ59" s="36"/>
      <c r="BA59" s="36"/>
      <c r="BB59" s="36"/>
      <c r="BC59" s="36"/>
      <c r="BD59" s="36"/>
      <c r="BE59" s="55"/>
      <c r="BF59" s="13"/>
      <c r="BG59" s="36"/>
      <c r="BH59" s="36"/>
      <c r="BI59" s="6"/>
      <c r="BJ59" s="23"/>
      <c r="BK59" s="77"/>
      <c r="BL59" s="36"/>
      <c r="BM59" s="36"/>
      <c r="BN59" s="36"/>
      <c r="BO59" s="36"/>
      <c r="BP59" s="36"/>
      <c r="BQ59" s="23"/>
      <c r="BR59" s="95"/>
    </row>
    <row r="60" spans="1:70" s="107" customFormat="1" ht="18.75">
      <c r="A60" s="61"/>
      <c r="B60" s="104" t="s">
        <v>97</v>
      </c>
      <c r="C60" s="17"/>
      <c r="D60" s="11"/>
      <c r="E60" s="11"/>
      <c r="F60" s="11"/>
      <c r="G60" s="11"/>
      <c r="H60" s="261"/>
      <c r="I60" s="155"/>
      <c r="J60" s="11"/>
      <c r="K60" s="16"/>
      <c r="L60" s="11"/>
      <c r="M60" s="25"/>
      <c r="N60" s="18"/>
      <c r="O60" s="177"/>
      <c r="P60" s="156"/>
      <c r="Q60" s="156"/>
      <c r="R60" s="156"/>
      <c r="S60" s="157"/>
      <c r="T60" s="156"/>
      <c r="U60" s="156"/>
      <c r="V60" s="155"/>
      <c r="W60" s="155"/>
      <c r="X60" s="156"/>
      <c r="Y60" s="157"/>
      <c r="Z60" s="158"/>
      <c r="AA60" s="17"/>
      <c r="AB60" s="11"/>
      <c r="AC60" s="25"/>
      <c r="AD60" s="11"/>
      <c r="AE60" s="25"/>
      <c r="AF60" s="11"/>
      <c r="AG60" s="16"/>
      <c r="AH60" s="16"/>
      <c r="AI60" s="16"/>
      <c r="AJ60" s="11"/>
      <c r="AK60" s="25"/>
      <c r="AL60" s="18"/>
      <c r="AM60" s="17"/>
      <c r="AN60" s="11"/>
      <c r="AO60" s="25"/>
      <c r="AP60" s="11"/>
      <c r="AQ60" s="25"/>
      <c r="AR60" s="11"/>
      <c r="AS60" s="16"/>
      <c r="AT60" s="16"/>
      <c r="AU60" s="16"/>
      <c r="AV60" s="16"/>
      <c r="AW60" s="16"/>
      <c r="AX60" s="18"/>
      <c r="AY60" s="17" t="s">
        <v>11</v>
      </c>
      <c r="AZ60" s="11" t="s">
        <v>64</v>
      </c>
      <c r="BA60" s="11" t="s">
        <v>10</v>
      </c>
      <c r="BB60" s="11"/>
      <c r="BC60" s="11"/>
      <c r="BD60" s="11"/>
      <c r="BE60" s="33"/>
      <c r="BF60" s="16"/>
      <c r="BG60" s="11"/>
      <c r="BH60" s="11"/>
      <c r="BI60" s="25"/>
      <c r="BJ60" s="18"/>
      <c r="BK60" s="10"/>
      <c r="BL60" s="11"/>
      <c r="BM60" s="11"/>
      <c r="BN60" s="11"/>
      <c r="BO60" s="11"/>
      <c r="BP60" s="11"/>
      <c r="BQ60" s="18"/>
      <c r="BR60" s="95">
        <f t="shared" si="4"/>
        <v>3</v>
      </c>
    </row>
    <row r="61" spans="1:70" s="83" customFormat="1" ht="18.75">
      <c r="A61" s="315"/>
      <c r="B61" s="84" t="s">
        <v>68</v>
      </c>
      <c r="C61" s="37"/>
      <c r="D61" s="29"/>
      <c r="E61" s="29"/>
      <c r="F61" s="29"/>
      <c r="G61" s="29"/>
      <c r="H61" s="255"/>
      <c r="I61" s="136"/>
      <c r="J61" s="29"/>
      <c r="K61" s="79"/>
      <c r="L61" s="29"/>
      <c r="M61" s="68"/>
      <c r="N61" s="50"/>
      <c r="O61" s="138"/>
      <c r="P61" s="137"/>
      <c r="Q61" s="137"/>
      <c r="R61" s="137"/>
      <c r="S61" s="137"/>
      <c r="T61" s="137"/>
      <c r="U61" s="137"/>
      <c r="V61" s="136"/>
      <c r="W61" s="136"/>
      <c r="X61" s="137"/>
      <c r="Y61" s="139"/>
      <c r="Z61" s="140"/>
      <c r="AA61" s="37"/>
      <c r="AB61" s="29"/>
      <c r="AC61" s="68"/>
      <c r="AD61" s="29"/>
      <c r="AE61" s="68"/>
      <c r="AF61" s="29"/>
      <c r="AG61" s="79"/>
      <c r="AH61" s="192"/>
      <c r="AI61" s="131"/>
      <c r="AJ61" s="29"/>
      <c r="AK61" s="68"/>
      <c r="AL61" s="50"/>
      <c r="AM61" s="37"/>
      <c r="AN61" s="29"/>
      <c r="AO61" s="68"/>
      <c r="AP61" s="29"/>
      <c r="AQ61" s="29"/>
      <c r="AR61" s="29"/>
      <c r="AS61" s="131"/>
      <c r="AT61" s="129"/>
      <c r="AU61" s="129"/>
      <c r="AV61" s="129"/>
      <c r="AW61" s="236"/>
      <c r="AX61" s="50"/>
      <c r="AY61" s="37">
        <v>311</v>
      </c>
      <c r="AZ61" s="29">
        <v>311</v>
      </c>
      <c r="BA61" s="29">
        <v>311</v>
      </c>
      <c r="BB61" s="29"/>
      <c r="BC61" s="29"/>
      <c r="BD61" s="29"/>
      <c r="BE61" s="60"/>
      <c r="BF61" s="194"/>
      <c r="BG61" s="194"/>
      <c r="BH61" s="114"/>
      <c r="BI61" s="245"/>
      <c r="BJ61" s="302"/>
      <c r="BK61" s="78"/>
      <c r="BL61" s="29"/>
      <c r="BM61" s="29"/>
      <c r="BN61" s="29"/>
      <c r="BO61" s="29"/>
      <c r="BP61" s="29"/>
      <c r="BQ61" s="50"/>
      <c r="BR61" s="95"/>
    </row>
    <row r="62" spans="1:70" s="99" customFormat="1" ht="18.75">
      <c r="A62" s="106"/>
      <c r="B62" s="105" t="s">
        <v>63</v>
      </c>
      <c r="C62" s="21"/>
      <c r="D62" s="3"/>
      <c r="E62" s="3"/>
      <c r="F62" s="3"/>
      <c r="G62" s="3"/>
      <c r="H62" s="256"/>
      <c r="I62" s="141"/>
      <c r="J62" s="3"/>
      <c r="K62" s="4"/>
      <c r="L62" s="3"/>
      <c r="M62" s="26"/>
      <c r="N62" s="22"/>
      <c r="O62" s="154"/>
      <c r="P62" s="142"/>
      <c r="Q62" s="142"/>
      <c r="R62" s="142"/>
      <c r="S62" s="143"/>
      <c r="T62" s="142"/>
      <c r="U62" s="142"/>
      <c r="V62" s="142"/>
      <c r="W62" s="141"/>
      <c r="X62" s="142"/>
      <c r="Y62" s="143"/>
      <c r="Z62" s="144"/>
      <c r="AA62" s="21"/>
      <c r="AB62" s="3"/>
      <c r="AC62" s="26"/>
      <c r="AD62" s="3"/>
      <c r="AE62" s="3"/>
      <c r="AF62" s="3"/>
      <c r="AG62" s="4"/>
      <c r="AH62" s="4"/>
      <c r="AI62" s="4"/>
      <c r="AJ62" s="3"/>
      <c r="AK62" s="26"/>
      <c r="AL62" s="22"/>
      <c r="AM62" s="21"/>
      <c r="AN62" s="3"/>
      <c r="AO62" s="26"/>
      <c r="AP62" s="3"/>
      <c r="AQ62" s="3"/>
      <c r="AR62" s="3"/>
      <c r="AS62" s="4"/>
      <c r="AT62" s="4"/>
      <c r="AU62" s="4"/>
      <c r="AV62" s="4"/>
      <c r="AW62" s="4"/>
      <c r="AX62" s="22"/>
      <c r="AY62" s="21"/>
      <c r="AZ62" s="3"/>
      <c r="BA62" s="3"/>
      <c r="BB62" s="3"/>
      <c r="BC62" s="3"/>
      <c r="BD62" s="3"/>
      <c r="BE62" s="27"/>
      <c r="BF62" s="4"/>
      <c r="BG62" s="3" t="s">
        <v>7</v>
      </c>
      <c r="BH62" s="3" t="s">
        <v>9</v>
      </c>
      <c r="BI62" s="26" t="s">
        <v>8</v>
      </c>
      <c r="BJ62" s="22"/>
      <c r="BK62" s="5"/>
      <c r="BL62" s="3"/>
      <c r="BM62" s="3"/>
      <c r="BN62" s="3"/>
      <c r="BO62" s="3"/>
      <c r="BQ62" s="22"/>
      <c r="BR62" s="95">
        <f t="shared" si="4"/>
        <v>3</v>
      </c>
    </row>
    <row r="63" spans="1:70" s="86" customFormat="1" ht="19.5" thickBot="1">
      <c r="A63" s="313"/>
      <c r="B63" s="113" t="s">
        <v>69</v>
      </c>
      <c r="C63" s="38"/>
      <c r="D63" s="36"/>
      <c r="E63" s="36"/>
      <c r="F63" s="36"/>
      <c r="G63" s="36"/>
      <c r="H63" s="257"/>
      <c r="I63" s="150"/>
      <c r="J63" s="36"/>
      <c r="K63" s="13"/>
      <c r="L63" s="36"/>
      <c r="M63" s="6"/>
      <c r="N63" s="23"/>
      <c r="O63" s="151"/>
      <c r="P63" s="76"/>
      <c r="Q63" s="76"/>
      <c r="R63" s="76"/>
      <c r="S63" s="76"/>
      <c r="T63" s="76"/>
      <c r="U63" s="76"/>
      <c r="V63" s="150"/>
      <c r="W63" s="150"/>
      <c r="X63" s="76"/>
      <c r="Y63" s="152"/>
      <c r="Z63" s="153"/>
      <c r="AA63" s="38"/>
      <c r="AB63" s="36"/>
      <c r="AC63" s="6"/>
      <c r="AD63" s="35"/>
      <c r="AE63" s="36"/>
      <c r="AF63" s="36"/>
      <c r="AG63" s="13"/>
      <c r="AH63" s="13"/>
      <c r="AI63" s="13"/>
      <c r="AJ63" s="36"/>
      <c r="AK63" s="6"/>
      <c r="AL63" s="23"/>
      <c r="AM63" s="38"/>
      <c r="AN63" s="36"/>
      <c r="AO63" s="6"/>
      <c r="AP63" s="35"/>
      <c r="AQ63" s="36"/>
      <c r="AR63" s="36"/>
      <c r="AS63" s="13"/>
      <c r="AT63" s="13"/>
      <c r="AU63" s="13"/>
      <c r="AV63" s="13"/>
      <c r="AW63" s="13"/>
      <c r="AX63" s="23"/>
      <c r="AY63" s="38"/>
      <c r="AZ63" s="36"/>
      <c r="BA63" s="36"/>
      <c r="BB63" s="36"/>
      <c r="BC63" s="36"/>
      <c r="BD63" s="36"/>
      <c r="BE63" s="55"/>
      <c r="BF63" s="79"/>
      <c r="BG63" s="36">
        <v>307</v>
      </c>
      <c r="BH63" s="36">
        <v>307</v>
      </c>
      <c r="BI63" s="36">
        <v>307</v>
      </c>
      <c r="BJ63" s="23"/>
      <c r="BK63" s="77"/>
      <c r="BL63" s="36"/>
      <c r="BM63" s="36"/>
      <c r="BN63" s="36"/>
      <c r="BO63" s="36"/>
      <c r="BQ63" s="23"/>
      <c r="BR63" s="95"/>
    </row>
    <row r="64" spans="1:70" s="112" customFormat="1" ht="19.5" thickBot="1">
      <c r="A64" s="61"/>
      <c r="B64" s="104" t="s">
        <v>127</v>
      </c>
      <c r="C64" s="17"/>
      <c r="D64" s="11"/>
      <c r="E64" s="11"/>
      <c r="F64" s="11"/>
      <c r="G64" s="11"/>
      <c r="H64" s="261"/>
      <c r="I64" s="155"/>
      <c r="J64" s="11"/>
      <c r="K64" s="16"/>
      <c r="L64" s="11"/>
      <c r="M64" s="25"/>
      <c r="N64" s="18"/>
      <c r="O64" s="177"/>
      <c r="P64" s="156"/>
      <c r="Q64" s="33"/>
      <c r="R64" s="156"/>
      <c r="S64" s="156"/>
      <c r="T64" s="33"/>
      <c r="U64" s="156"/>
      <c r="V64" s="155"/>
      <c r="W64" s="155"/>
      <c r="X64" s="156"/>
      <c r="Y64" s="157"/>
      <c r="Z64" s="158"/>
      <c r="AA64" s="17"/>
      <c r="AB64" s="11"/>
      <c r="AC64" s="25"/>
      <c r="AD64" s="11"/>
      <c r="AE64" s="11"/>
      <c r="AF64" s="11"/>
      <c r="AG64" s="16"/>
      <c r="AH64" s="16"/>
      <c r="AI64" s="16"/>
      <c r="AJ64" s="11"/>
      <c r="AK64" s="25"/>
      <c r="AL64" s="18"/>
      <c r="AM64" s="17"/>
      <c r="AN64" s="11"/>
      <c r="AO64" s="25"/>
      <c r="AP64" s="11"/>
      <c r="AQ64" s="11"/>
      <c r="AR64" s="11"/>
      <c r="AS64" s="16"/>
      <c r="AT64" s="16"/>
      <c r="AU64" s="16"/>
      <c r="AV64" s="16"/>
      <c r="AW64" s="16"/>
      <c r="AX64" s="18"/>
      <c r="AY64" s="17"/>
      <c r="AZ64" s="11" t="s">
        <v>15</v>
      </c>
      <c r="BA64" s="11" t="s">
        <v>16</v>
      </c>
      <c r="BB64" s="11"/>
      <c r="BC64" s="11"/>
      <c r="BD64" s="11"/>
      <c r="BE64" s="11"/>
      <c r="BF64" s="16"/>
      <c r="BG64" s="11"/>
      <c r="BH64" s="11"/>
      <c r="BI64" s="25"/>
      <c r="BJ64" s="18"/>
      <c r="BK64" s="10"/>
      <c r="BL64" s="11"/>
      <c r="BM64" s="11"/>
      <c r="BN64" s="11"/>
      <c r="BO64" s="11"/>
      <c r="BP64" s="11"/>
      <c r="BQ64" s="18"/>
      <c r="BR64" s="95">
        <f t="shared" si="4"/>
        <v>2</v>
      </c>
    </row>
    <row r="65" spans="1:70" s="111" customFormat="1" ht="19.5" thickBot="1">
      <c r="A65" s="316"/>
      <c r="B65" s="317" t="s">
        <v>95</v>
      </c>
      <c r="C65" s="57"/>
      <c r="D65" s="56"/>
      <c r="E65" s="56"/>
      <c r="F65" s="56"/>
      <c r="G65" s="56"/>
      <c r="H65" s="266"/>
      <c r="I65" s="170"/>
      <c r="J65" s="56"/>
      <c r="K65" s="110"/>
      <c r="L65" s="56"/>
      <c r="M65" s="109"/>
      <c r="N65" s="181"/>
      <c r="O65" s="179"/>
      <c r="P65" s="171"/>
      <c r="Q65" s="318"/>
      <c r="R65" s="171"/>
      <c r="S65" s="171"/>
      <c r="T65" s="318"/>
      <c r="U65" s="171"/>
      <c r="V65" s="170"/>
      <c r="W65" s="170"/>
      <c r="X65" s="171"/>
      <c r="Y65" s="172"/>
      <c r="Z65" s="173"/>
      <c r="AA65" s="57"/>
      <c r="AB65" s="56"/>
      <c r="AC65" s="109"/>
      <c r="AD65" s="56"/>
      <c r="AE65" s="56"/>
      <c r="AF65" s="56"/>
      <c r="AG65" s="110"/>
      <c r="AH65" s="110"/>
      <c r="AI65" s="110"/>
      <c r="AJ65" s="56"/>
      <c r="AK65" s="109"/>
      <c r="AL65" s="181"/>
      <c r="AM65" s="57"/>
      <c r="AN65" s="56"/>
      <c r="AO65" s="109"/>
      <c r="AP65" s="56"/>
      <c r="AQ65" s="56"/>
      <c r="AR65" s="56"/>
      <c r="AS65" s="110"/>
      <c r="AT65" s="110"/>
      <c r="AU65" s="110"/>
      <c r="AV65" s="110"/>
      <c r="AW65" s="110"/>
      <c r="AX65" s="181"/>
      <c r="AY65" s="57"/>
      <c r="AZ65" s="56"/>
      <c r="BA65" s="56"/>
      <c r="BB65" s="56"/>
      <c r="BC65" s="56"/>
      <c r="BD65" s="56"/>
      <c r="BE65" s="56"/>
      <c r="BF65" s="110"/>
      <c r="BG65" s="110"/>
      <c r="BH65" s="56"/>
      <c r="BI65" s="109"/>
      <c r="BJ65" s="181"/>
      <c r="BK65" s="234"/>
      <c r="BL65" s="56"/>
      <c r="BM65" s="56"/>
      <c r="BN65" s="56"/>
      <c r="BO65" s="56"/>
      <c r="BP65" s="56"/>
      <c r="BQ65" s="181"/>
      <c r="BR65" s="306"/>
    </row>
    <row r="66" spans="1:70" ht="18.75">
      <c r="C66" s="12">
        <f>COUNTIF(C4:C65,"*")</f>
        <v>0</v>
      </c>
      <c r="D66" s="12">
        <f t="shared" ref="D66:BQ66" si="5">COUNTIF(D4:D65,"*")</f>
        <v>0</v>
      </c>
      <c r="E66" s="12">
        <f t="shared" si="5"/>
        <v>0</v>
      </c>
      <c r="F66" s="12">
        <f t="shared" si="5"/>
        <v>0</v>
      </c>
      <c r="G66" s="12">
        <f t="shared" si="5"/>
        <v>0</v>
      </c>
      <c r="H66" s="12">
        <f t="shared" si="5"/>
        <v>0</v>
      </c>
      <c r="I66" s="12">
        <f t="shared" si="5"/>
        <v>0</v>
      </c>
      <c r="J66" s="12">
        <f t="shared" si="5"/>
        <v>0</v>
      </c>
      <c r="K66" s="12">
        <f t="shared" si="5"/>
        <v>0</v>
      </c>
      <c r="L66" s="12">
        <f t="shared" si="5"/>
        <v>0</v>
      </c>
      <c r="N66" s="12">
        <f t="shared" ref="N66" si="6">COUNTIF(N4:N65,"*")</f>
        <v>0</v>
      </c>
      <c r="O66" s="12">
        <f t="shared" si="5"/>
        <v>0</v>
      </c>
      <c r="P66" s="12">
        <f t="shared" si="5"/>
        <v>0</v>
      </c>
      <c r="Q66" s="12">
        <f t="shared" si="5"/>
        <v>0</v>
      </c>
      <c r="R66" s="12">
        <f t="shared" si="5"/>
        <v>0</v>
      </c>
      <c r="S66" s="12">
        <f t="shared" si="5"/>
        <v>0</v>
      </c>
      <c r="T66" s="12">
        <f t="shared" si="5"/>
        <v>0</v>
      </c>
      <c r="U66" s="12">
        <f t="shared" si="5"/>
        <v>0</v>
      </c>
      <c r="V66" s="12">
        <f t="shared" si="5"/>
        <v>0</v>
      </c>
      <c r="W66" s="12">
        <f t="shared" si="5"/>
        <v>0</v>
      </c>
      <c r="X66" s="12">
        <f t="shared" si="5"/>
        <v>0</v>
      </c>
      <c r="Z66" s="12">
        <f t="shared" ref="Z66" si="7">COUNTIF(Z4:Z65,"*")</f>
        <v>0</v>
      </c>
      <c r="AA66" s="12">
        <f t="shared" si="5"/>
        <v>0</v>
      </c>
      <c r="AB66" s="12">
        <f t="shared" si="5"/>
        <v>0</v>
      </c>
      <c r="AC66" s="12">
        <f t="shared" si="5"/>
        <v>0</v>
      </c>
      <c r="AD66" s="12">
        <f t="shared" si="5"/>
        <v>0</v>
      </c>
      <c r="AE66" s="12">
        <f t="shared" si="5"/>
        <v>0</v>
      </c>
      <c r="AF66" s="12">
        <f t="shared" si="5"/>
        <v>0</v>
      </c>
      <c r="AG66" s="12">
        <f t="shared" si="5"/>
        <v>0</v>
      </c>
      <c r="AH66" s="12">
        <f t="shared" si="5"/>
        <v>0</v>
      </c>
      <c r="AI66" s="12">
        <f t="shared" si="5"/>
        <v>0</v>
      </c>
      <c r="AJ66" s="12">
        <f t="shared" si="5"/>
        <v>0</v>
      </c>
      <c r="AL66" s="12">
        <f t="shared" ref="AL66" si="8">COUNTIF(AL4:AL65,"*")</f>
        <v>0</v>
      </c>
      <c r="AM66" s="12">
        <f>COUNTIF(AM4:AM65,"*")</f>
        <v>0</v>
      </c>
      <c r="AN66" s="12">
        <f t="shared" si="5"/>
        <v>0</v>
      </c>
      <c r="AO66" s="12">
        <f t="shared" si="5"/>
        <v>0</v>
      </c>
      <c r="AP66" s="12">
        <f t="shared" si="5"/>
        <v>0</v>
      </c>
      <c r="AQ66" s="12">
        <f t="shared" si="5"/>
        <v>0</v>
      </c>
      <c r="AR66" s="12">
        <f t="shared" si="5"/>
        <v>0</v>
      </c>
      <c r="AS66" s="12">
        <f t="shared" si="5"/>
        <v>0</v>
      </c>
      <c r="AT66" s="12">
        <f t="shared" si="5"/>
        <v>0</v>
      </c>
      <c r="AU66" s="12">
        <f t="shared" si="5"/>
        <v>0</v>
      </c>
      <c r="AV66" s="12">
        <f t="shared" si="5"/>
        <v>0</v>
      </c>
      <c r="AX66" s="12">
        <f t="shared" ref="AX66" si="9">COUNTIF(AX4:AX65,"*")</f>
        <v>0</v>
      </c>
      <c r="AY66" s="12">
        <f>COUNTIF(AY5:AY65,"*")</f>
        <v>10</v>
      </c>
      <c r="AZ66" s="12">
        <f t="shared" si="5"/>
        <v>16</v>
      </c>
      <c r="BA66" s="12">
        <f t="shared" si="5"/>
        <v>17</v>
      </c>
      <c r="BB66" s="12">
        <f t="shared" si="5"/>
        <v>11</v>
      </c>
      <c r="BC66" s="12">
        <f t="shared" si="5"/>
        <v>5</v>
      </c>
      <c r="BD66" s="12">
        <f t="shared" si="5"/>
        <v>4</v>
      </c>
      <c r="BE66" s="12">
        <f t="shared" si="5"/>
        <v>3</v>
      </c>
      <c r="BF66" s="12">
        <f t="shared" si="5"/>
        <v>4</v>
      </c>
      <c r="BG66" s="12">
        <f t="shared" si="5"/>
        <v>3</v>
      </c>
      <c r="BH66" s="12">
        <f t="shared" si="5"/>
        <v>4</v>
      </c>
      <c r="BJ66" s="12">
        <f t="shared" ref="BJ66" si="10">COUNTIF(BJ4:BJ65,"*")</f>
        <v>0</v>
      </c>
      <c r="BK66" s="12">
        <f t="shared" si="5"/>
        <v>0</v>
      </c>
      <c r="BL66" s="12">
        <f t="shared" si="5"/>
        <v>0</v>
      </c>
      <c r="BM66" s="12">
        <f t="shared" si="5"/>
        <v>0</v>
      </c>
      <c r="BN66" s="12">
        <f>COUNTIF(BN4:BN65,"*")</f>
        <v>0</v>
      </c>
      <c r="BO66" s="12">
        <f>COUNTIF(BO4:BO65,"*")</f>
        <v>0</v>
      </c>
      <c r="BP66" s="12">
        <f t="shared" si="5"/>
        <v>0</v>
      </c>
      <c r="BQ66" s="12">
        <f t="shared" si="5"/>
        <v>0</v>
      </c>
    </row>
    <row r="67" spans="1:70" ht="18.75">
      <c r="B67" s="209">
        <v>103</v>
      </c>
      <c r="C67" s="206">
        <f>COUNTIF(C$4:C$65,103)</f>
        <v>0</v>
      </c>
      <c r="D67" s="203">
        <f t="shared" ref="D67:BQ67" si="11">COUNTIF(D$4:D$65,103)</f>
        <v>0</v>
      </c>
      <c r="E67" s="203">
        <f t="shared" si="11"/>
        <v>0</v>
      </c>
      <c r="F67" s="203">
        <f t="shared" si="11"/>
        <v>0</v>
      </c>
      <c r="G67" s="203">
        <f t="shared" si="11"/>
        <v>0</v>
      </c>
      <c r="H67" s="203">
        <f t="shared" si="11"/>
        <v>0</v>
      </c>
      <c r="I67" s="203">
        <f t="shared" si="11"/>
        <v>0</v>
      </c>
      <c r="J67" s="203">
        <f t="shared" si="11"/>
        <v>0</v>
      </c>
      <c r="K67" s="203">
        <f t="shared" si="11"/>
        <v>0</v>
      </c>
      <c r="L67" s="203">
        <f t="shared" si="11"/>
        <v>0</v>
      </c>
      <c r="M67" s="203">
        <f t="shared" si="11"/>
        <v>0</v>
      </c>
      <c r="N67" s="207">
        <f t="shared" si="11"/>
        <v>0</v>
      </c>
      <c r="O67" s="208">
        <f t="shared" si="11"/>
        <v>0</v>
      </c>
      <c r="P67" s="203">
        <f t="shared" si="11"/>
        <v>0</v>
      </c>
      <c r="Q67" s="203">
        <f t="shared" si="11"/>
        <v>0</v>
      </c>
      <c r="R67" s="203">
        <f t="shared" si="11"/>
        <v>0</v>
      </c>
      <c r="S67" s="203">
        <f t="shared" si="11"/>
        <v>0</v>
      </c>
      <c r="T67" s="203">
        <f t="shared" si="11"/>
        <v>0</v>
      </c>
      <c r="U67" s="203">
        <f t="shared" si="11"/>
        <v>0</v>
      </c>
      <c r="V67" s="203">
        <f t="shared" si="11"/>
        <v>0</v>
      </c>
      <c r="W67" s="203">
        <f t="shared" si="11"/>
        <v>0</v>
      </c>
      <c r="X67" s="203">
        <f t="shared" si="11"/>
        <v>0</v>
      </c>
      <c r="Y67" s="205"/>
      <c r="Z67" s="205">
        <f t="shared" si="11"/>
        <v>0</v>
      </c>
      <c r="AA67" s="206">
        <f t="shared" si="11"/>
        <v>0</v>
      </c>
      <c r="AB67" s="203">
        <f t="shared" si="11"/>
        <v>0</v>
      </c>
      <c r="AC67" s="203">
        <f t="shared" si="11"/>
        <v>0</v>
      </c>
      <c r="AD67" s="203">
        <f t="shared" si="11"/>
        <v>0</v>
      </c>
      <c r="AE67" s="203">
        <f t="shared" si="11"/>
        <v>0</v>
      </c>
      <c r="AF67" s="203">
        <f t="shared" si="11"/>
        <v>0</v>
      </c>
      <c r="AG67" s="203">
        <f t="shared" si="11"/>
        <v>0</v>
      </c>
      <c r="AH67" s="203">
        <f t="shared" si="11"/>
        <v>0</v>
      </c>
      <c r="AI67" s="203">
        <f t="shared" si="11"/>
        <v>0</v>
      </c>
      <c r="AJ67" s="203">
        <f t="shared" si="11"/>
        <v>0</v>
      </c>
      <c r="AK67" s="203">
        <f t="shared" si="11"/>
        <v>0</v>
      </c>
      <c r="AL67" s="207">
        <f t="shared" si="11"/>
        <v>0</v>
      </c>
      <c r="AM67" s="208">
        <f t="shared" si="11"/>
        <v>0</v>
      </c>
      <c r="AN67" s="203">
        <f t="shared" si="11"/>
        <v>0</v>
      </c>
      <c r="AO67" s="203">
        <f t="shared" si="11"/>
        <v>0</v>
      </c>
      <c r="AP67" s="203">
        <f t="shared" si="11"/>
        <v>0</v>
      </c>
      <c r="AQ67" s="203">
        <f t="shared" si="11"/>
        <v>0</v>
      </c>
      <c r="AR67" s="203">
        <f t="shared" si="11"/>
        <v>0</v>
      </c>
      <c r="AS67" s="203">
        <f t="shared" si="11"/>
        <v>0</v>
      </c>
      <c r="AT67" s="203">
        <f t="shared" si="11"/>
        <v>0</v>
      </c>
      <c r="AU67" s="203">
        <f t="shared" si="11"/>
        <v>0</v>
      </c>
      <c r="AV67" s="203">
        <f t="shared" si="11"/>
        <v>0</v>
      </c>
      <c r="AW67" s="203">
        <f t="shared" si="11"/>
        <v>0</v>
      </c>
      <c r="AX67" s="205">
        <f t="shared" si="11"/>
        <v>0</v>
      </c>
      <c r="AY67" s="206">
        <f>COUNTIF(AY$5:AY$65,103)</f>
        <v>0</v>
      </c>
      <c r="AZ67" s="203">
        <f t="shared" si="11"/>
        <v>0</v>
      </c>
      <c r="BA67" s="203">
        <f t="shared" si="11"/>
        <v>0</v>
      </c>
      <c r="BB67" s="203">
        <f t="shared" si="11"/>
        <v>0</v>
      </c>
      <c r="BC67" s="203">
        <f t="shared" si="11"/>
        <v>0</v>
      </c>
      <c r="BD67" s="203">
        <f t="shared" si="11"/>
        <v>0</v>
      </c>
      <c r="BE67" s="203">
        <f t="shared" si="11"/>
        <v>0</v>
      </c>
      <c r="BF67" s="203">
        <f t="shared" si="11"/>
        <v>0</v>
      </c>
      <c r="BG67" s="203">
        <f t="shared" si="11"/>
        <v>0</v>
      </c>
      <c r="BH67" s="203">
        <f t="shared" si="11"/>
        <v>0</v>
      </c>
      <c r="BI67" s="203">
        <f t="shared" si="11"/>
        <v>0</v>
      </c>
      <c r="BJ67" s="207">
        <f t="shared" si="11"/>
        <v>0</v>
      </c>
      <c r="BK67" s="206">
        <f t="shared" si="11"/>
        <v>0</v>
      </c>
      <c r="BL67" s="203">
        <f t="shared" si="11"/>
        <v>0</v>
      </c>
      <c r="BM67" s="203">
        <f t="shared" si="11"/>
        <v>0</v>
      </c>
      <c r="BN67" s="203">
        <f>COUNTIF(BN$4:BN$65,103)</f>
        <v>0</v>
      </c>
      <c r="BO67" s="203">
        <f>COUNTIF(BO$4:BO$65,103)</f>
        <v>0</v>
      </c>
      <c r="BP67" s="203">
        <f t="shared" si="11"/>
        <v>0</v>
      </c>
      <c r="BQ67" s="203">
        <f t="shared" si="11"/>
        <v>0</v>
      </c>
    </row>
    <row r="68" spans="1:70" ht="18.75">
      <c r="B68" s="209">
        <v>105</v>
      </c>
      <c r="C68" s="206">
        <f>COUNTIF(C$4:C$65,105)</f>
        <v>0</v>
      </c>
      <c r="D68" s="203">
        <f t="shared" ref="D68:BQ68" si="12">COUNTIF(D$4:D$65,105)</f>
        <v>0</v>
      </c>
      <c r="E68" s="203">
        <f t="shared" si="12"/>
        <v>0</v>
      </c>
      <c r="F68" s="203">
        <f t="shared" si="12"/>
        <v>0</v>
      </c>
      <c r="G68" s="203">
        <f t="shared" si="12"/>
        <v>0</v>
      </c>
      <c r="H68" s="203">
        <f t="shared" si="12"/>
        <v>0</v>
      </c>
      <c r="I68" s="203">
        <f t="shared" si="12"/>
        <v>0</v>
      </c>
      <c r="J68" s="203">
        <f t="shared" si="12"/>
        <v>0</v>
      </c>
      <c r="K68" s="203">
        <f t="shared" si="12"/>
        <v>0</v>
      </c>
      <c r="L68" s="203">
        <f t="shared" si="12"/>
        <v>0</v>
      </c>
      <c r="M68" s="203">
        <f t="shared" si="12"/>
        <v>0</v>
      </c>
      <c r="N68" s="207">
        <f t="shared" si="12"/>
        <v>0</v>
      </c>
      <c r="O68" s="208">
        <f t="shared" si="12"/>
        <v>0</v>
      </c>
      <c r="P68" s="203">
        <f t="shared" si="12"/>
        <v>0</v>
      </c>
      <c r="Q68" s="203">
        <f t="shared" si="12"/>
        <v>0</v>
      </c>
      <c r="R68" s="203">
        <f t="shared" si="12"/>
        <v>0</v>
      </c>
      <c r="S68" s="203">
        <f t="shared" si="12"/>
        <v>0</v>
      </c>
      <c r="T68" s="203">
        <f t="shared" si="12"/>
        <v>0</v>
      </c>
      <c r="U68" s="203">
        <f t="shared" si="12"/>
        <v>0</v>
      </c>
      <c r="V68" s="203">
        <f t="shared" si="12"/>
        <v>0</v>
      </c>
      <c r="W68" s="203">
        <f t="shared" si="12"/>
        <v>0</v>
      </c>
      <c r="X68" s="203">
        <f t="shared" si="12"/>
        <v>0</v>
      </c>
      <c r="Y68" s="205"/>
      <c r="Z68" s="205">
        <f t="shared" si="12"/>
        <v>0</v>
      </c>
      <c r="AA68" s="206">
        <f t="shared" si="12"/>
        <v>0</v>
      </c>
      <c r="AB68" s="203">
        <f t="shared" si="12"/>
        <v>0</v>
      </c>
      <c r="AC68" s="203">
        <f t="shared" si="12"/>
        <v>0</v>
      </c>
      <c r="AD68" s="203">
        <f t="shared" si="12"/>
        <v>0</v>
      </c>
      <c r="AE68" s="203">
        <f t="shared" si="12"/>
        <v>0</v>
      </c>
      <c r="AF68" s="203">
        <f t="shared" si="12"/>
        <v>0</v>
      </c>
      <c r="AG68" s="203">
        <f t="shared" si="12"/>
        <v>0</v>
      </c>
      <c r="AH68" s="203">
        <f t="shared" si="12"/>
        <v>0</v>
      </c>
      <c r="AI68" s="203">
        <f t="shared" si="12"/>
        <v>0</v>
      </c>
      <c r="AJ68" s="203">
        <f t="shared" si="12"/>
        <v>0</v>
      </c>
      <c r="AK68" s="203">
        <f t="shared" si="12"/>
        <v>0</v>
      </c>
      <c r="AL68" s="207">
        <f t="shared" si="12"/>
        <v>0</v>
      </c>
      <c r="AM68" s="208">
        <f>COUNTIF(AM$4:AM$65,105)</f>
        <v>0</v>
      </c>
      <c r="AN68" s="203">
        <f t="shared" si="12"/>
        <v>0</v>
      </c>
      <c r="AO68" s="203">
        <f t="shared" si="12"/>
        <v>0</v>
      </c>
      <c r="AP68" s="203">
        <f t="shared" si="12"/>
        <v>0</v>
      </c>
      <c r="AQ68" s="203">
        <f t="shared" si="12"/>
        <v>0</v>
      </c>
      <c r="AR68" s="203">
        <f t="shared" si="12"/>
        <v>0</v>
      </c>
      <c r="AS68" s="203">
        <f t="shared" si="12"/>
        <v>0</v>
      </c>
      <c r="AT68" s="203">
        <f t="shared" si="12"/>
        <v>0</v>
      </c>
      <c r="AU68" s="203">
        <f t="shared" si="12"/>
        <v>0</v>
      </c>
      <c r="AV68" s="203">
        <f t="shared" si="12"/>
        <v>0</v>
      </c>
      <c r="AW68" s="203">
        <f t="shared" si="12"/>
        <v>0</v>
      </c>
      <c r="AX68" s="205">
        <f t="shared" si="12"/>
        <v>0</v>
      </c>
      <c r="AY68" s="206">
        <f>COUNTIF(AY$5:AY$65,105)</f>
        <v>0</v>
      </c>
      <c r="AZ68" s="203">
        <f t="shared" si="12"/>
        <v>1</v>
      </c>
      <c r="BA68" s="203">
        <f t="shared" si="12"/>
        <v>1</v>
      </c>
      <c r="BB68" s="203">
        <f t="shared" si="12"/>
        <v>1</v>
      </c>
      <c r="BC68" s="203">
        <f t="shared" si="12"/>
        <v>1</v>
      </c>
      <c r="BD68" s="203">
        <f t="shared" si="12"/>
        <v>1</v>
      </c>
      <c r="BE68" s="203">
        <f t="shared" si="12"/>
        <v>1</v>
      </c>
      <c r="BF68" s="203">
        <f t="shared" si="12"/>
        <v>0</v>
      </c>
      <c r="BG68" s="203">
        <f t="shared" si="12"/>
        <v>0</v>
      </c>
      <c r="BH68" s="203">
        <f t="shared" si="12"/>
        <v>0</v>
      </c>
      <c r="BI68" s="203">
        <f t="shared" si="12"/>
        <v>0</v>
      </c>
      <c r="BJ68" s="207">
        <f t="shared" si="12"/>
        <v>0</v>
      </c>
      <c r="BK68" s="206">
        <f t="shared" si="12"/>
        <v>0</v>
      </c>
      <c r="BL68" s="203">
        <f t="shared" si="12"/>
        <v>0</v>
      </c>
      <c r="BM68" s="203">
        <f t="shared" si="12"/>
        <v>0</v>
      </c>
      <c r="BN68" s="203">
        <f>COUNTIF(BN$4:BN$65,105)</f>
        <v>0</v>
      </c>
      <c r="BO68" s="203">
        <f>COUNTIF(BO$4:BO$65,105)</f>
        <v>0</v>
      </c>
      <c r="BP68" s="203">
        <f t="shared" si="12"/>
        <v>0</v>
      </c>
      <c r="BQ68" s="203">
        <f t="shared" si="12"/>
        <v>0</v>
      </c>
    </row>
    <row r="69" spans="1:70" ht="18.75">
      <c r="B69" s="209">
        <v>110</v>
      </c>
      <c r="C69" s="206">
        <f>COUNTIF(C$4:C$65,110)</f>
        <v>0</v>
      </c>
      <c r="D69" s="203">
        <f t="shared" ref="D69:BQ69" si="13">COUNTIF(D$4:D$65,110)</f>
        <v>0</v>
      </c>
      <c r="E69" s="203">
        <f t="shared" si="13"/>
        <v>0</v>
      </c>
      <c r="F69" s="203">
        <f t="shared" si="13"/>
        <v>0</v>
      </c>
      <c r="G69" s="203">
        <f t="shared" si="13"/>
        <v>0</v>
      </c>
      <c r="H69" s="203">
        <f t="shared" si="13"/>
        <v>0</v>
      </c>
      <c r="I69" s="203">
        <f t="shared" si="13"/>
        <v>0</v>
      </c>
      <c r="J69" s="203">
        <f t="shared" si="13"/>
        <v>0</v>
      </c>
      <c r="K69" s="203">
        <f t="shared" si="13"/>
        <v>0</v>
      </c>
      <c r="L69" s="203">
        <f t="shared" si="13"/>
        <v>0</v>
      </c>
      <c r="M69" s="203">
        <f t="shared" si="13"/>
        <v>0</v>
      </c>
      <c r="N69" s="207">
        <f t="shared" si="13"/>
        <v>0</v>
      </c>
      <c r="O69" s="208">
        <f t="shared" si="13"/>
        <v>0</v>
      </c>
      <c r="P69" s="203">
        <f t="shared" si="13"/>
        <v>0</v>
      </c>
      <c r="Q69" s="203">
        <f t="shared" si="13"/>
        <v>0</v>
      </c>
      <c r="R69" s="203">
        <f t="shared" si="13"/>
        <v>0</v>
      </c>
      <c r="S69" s="203">
        <f t="shared" si="13"/>
        <v>0</v>
      </c>
      <c r="T69" s="203">
        <f t="shared" si="13"/>
        <v>0</v>
      </c>
      <c r="U69" s="203">
        <f t="shared" si="13"/>
        <v>0</v>
      </c>
      <c r="V69" s="203">
        <f t="shared" si="13"/>
        <v>0</v>
      </c>
      <c r="W69" s="203">
        <f t="shared" si="13"/>
        <v>0</v>
      </c>
      <c r="X69" s="203">
        <f t="shared" si="13"/>
        <v>0</v>
      </c>
      <c r="Y69" s="205"/>
      <c r="Z69" s="205">
        <f t="shared" si="13"/>
        <v>0</v>
      </c>
      <c r="AA69" s="206">
        <f t="shared" si="13"/>
        <v>0</v>
      </c>
      <c r="AB69" s="203">
        <f t="shared" si="13"/>
        <v>0</v>
      </c>
      <c r="AC69" s="203">
        <f t="shared" si="13"/>
        <v>0</v>
      </c>
      <c r="AD69" s="203">
        <f t="shared" si="13"/>
        <v>0</v>
      </c>
      <c r="AE69" s="203">
        <f t="shared" si="13"/>
        <v>0</v>
      </c>
      <c r="AF69" s="203">
        <f t="shared" si="13"/>
        <v>0</v>
      </c>
      <c r="AG69" s="203">
        <f t="shared" si="13"/>
        <v>0</v>
      </c>
      <c r="AH69" s="203">
        <f t="shared" si="13"/>
        <v>0</v>
      </c>
      <c r="AI69" s="203">
        <f t="shared" si="13"/>
        <v>0</v>
      </c>
      <c r="AJ69" s="203">
        <f t="shared" si="13"/>
        <v>0</v>
      </c>
      <c r="AK69" s="203">
        <f t="shared" si="13"/>
        <v>0</v>
      </c>
      <c r="AL69" s="207">
        <f t="shared" si="13"/>
        <v>0</v>
      </c>
      <c r="AM69" s="208">
        <f>COUNTIF(AM$4:AM$65,110)</f>
        <v>0</v>
      </c>
      <c r="AN69" s="203">
        <f t="shared" si="13"/>
        <v>0</v>
      </c>
      <c r="AO69" s="203">
        <f t="shared" si="13"/>
        <v>0</v>
      </c>
      <c r="AP69" s="203">
        <f t="shared" si="13"/>
        <v>0</v>
      </c>
      <c r="AQ69" s="203">
        <f t="shared" si="13"/>
        <v>0</v>
      </c>
      <c r="AR69" s="203">
        <f t="shared" si="13"/>
        <v>0</v>
      </c>
      <c r="AS69" s="203">
        <f t="shared" si="13"/>
        <v>0</v>
      </c>
      <c r="AT69" s="203">
        <f t="shared" si="13"/>
        <v>0</v>
      </c>
      <c r="AU69" s="203">
        <f t="shared" si="13"/>
        <v>0</v>
      </c>
      <c r="AV69" s="203">
        <f t="shared" si="13"/>
        <v>0</v>
      </c>
      <c r="AW69" s="203">
        <f t="shared" si="13"/>
        <v>0</v>
      </c>
      <c r="AX69" s="205">
        <f t="shared" si="13"/>
        <v>0</v>
      </c>
      <c r="AY69" s="206">
        <f>COUNTIF(AY$5:AY$65,110)</f>
        <v>0</v>
      </c>
      <c r="AZ69" s="203">
        <f t="shared" si="13"/>
        <v>0</v>
      </c>
      <c r="BA69" s="203">
        <f t="shared" si="13"/>
        <v>0</v>
      </c>
      <c r="BB69" s="203">
        <f t="shared" si="13"/>
        <v>0</v>
      </c>
      <c r="BC69" s="203">
        <f t="shared" si="13"/>
        <v>0</v>
      </c>
      <c r="BD69" s="203">
        <f t="shared" si="13"/>
        <v>0</v>
      </c>
      <c r="BE69" s="203">
        <f t="shared" si="13"/>
        <v>0</v>
      </c>
      <c r="BF69" s="203">
        <f t="shared" si="13"/>
        <v>0</v>
      </c>
      <c r="BG69" s="203">
        <f t="shared" si="13"/>
        <v>0</v>
      </c>
      <c r="BH69" s="203">
        <f t="shared" si="13"/>
        <v>0</v>
      </c>
      <c r="BI69" s="203">
        <f t="shared" si="13"/>
        <v>0</v>
      </c>
      <c r="BJ69" s="207">
        <f t="shared" si="13"/>
        <v>0</v>
      </c>
      <c r="BK69" s="206">
        <f t="shared" si="13"/>
        <v>0</v>
      </c>
      <c r="BL69" s="203">
        <f t="shared" si="13"/>
        <v>0</v>
      </c>
      <c r="BM69" s="203">
        <f t="shared" si="13"/>
        <v>0</v>
      </c>
      <c r="BN69" s="203">
        <f>COUNTIF(BN$4:BN$65,110)</f>
        <v>0</v>
      </c>
      <c r="BO69" s="203">
        <f>COUNTIF(BO$4:BO$65,110)</f>
        <v>0</v>
      </c>
      <c r="BP69" s="203">
        <f t="shared" si="13"/>
        <v>0</v>
      </c>
      <c r="BQ69" s="203">
        <f t="shared" si="13"/>
        <v>0</v>
      </c>
    </row>
    <row r="70" spans="1:70" ht="18.75">
      <c r="B70" s="209">
        <v>202</v>
      </c>
      <c r="C70" s="206">
        <f>COUNTIF(C$4:C$65,202)</f>
        <v>0</v>
      </c>
      <c r="D70" s="203">
        <f t="shared" ref="D70:BQ70" si="14">COUNTIF(D$4:D$65,202)</f>
        <v>0</v>
      </c>
      <c r="E70" s="203">
        <f t="shared" si="14"/>
        <v>0</v>
      </c>
      <c r="F70" s="203">
        <f t="shared" si="14"/>
        <v>0</v>
      </c>
      <c r="G70" s="203">
        <f t="shared" si="14"/>
        <v>0</v>
      </c>
      <c r="H70" s="203">
        <f t="shared" si="14"/>
        <v>0</v>
      </c>
      <c r="I70" s="203">
        <f t="shared" si="14"/>
        <v>0</v>
      </c>
      <c r="J70" s="203">
        <f t="shared" si="14"/>
        <v>0</v>
      </c>
      <c r="K70" s="203">
        <f t="shared" si="14"/>
        <v>0</v>
      </c>
      <c r="L70" s="203">
        <f t="shared" si="14"/>
        <v>0</v>
      </c>
      <c r="M70" s="203">
        <f t="shared" si="14"/>
        <v>0</v>
      </c>
      <c r="N70" s="207">
        <f t="shared" si="14"/>
        <v>0</v>
      </c>
      <c r="O70" s="208">
        <f t="shared" si="14"/>
        <v>0</v>
      </c>
      <c r="P70" s="203">
        <f t="shared" si="14"/>
        <v>0</v>
      </c>
      <c r="Q70" s="203">
        <f t="shared" si="14"/>
        <v>0</v>
      </c>
      <c r="R70" s="203">
        <f t="shared" si="14"/>
        <v>0</v>
      </c>
      <c r="S70" s="203">
        <f t="shared" si="14"/>
        <v>0</v>
      </c>
      <c r="T70" s="203">
        <f t="shared" si="14"/>
        <v>0</v>
      </c>
      <c r="U70" s="203">
        <f t="shared" si="14"/>
        <v>0</v>
      </c>
      <c r="V70" s="203">
        <f t="shared" si="14"/>
        <v>0</v>
      </c>
      <c r="W70" s="203">
        <f t="shared" si="14"/>
        <v>0</v>
      </c>
      <c r="X70" s="203">
        <f t="shared" si="14"/>
        <v>0</v>
      </c>
      <c r="Y70" s="205"/>
      <c r="Z70" s="205">
        <f t="shared" si="14"/>
        <v>0</v>
      </c>
      <c r="AA70" s="206">
        <f t="shared" si="14"/>
        <v>0</v>
      </c>
      <c r="AB70" s="203">
        <f t="shared" si="14"/>
        <v>0</v>
      </c>
      <c r="AC70" s="203">
        <f t="shared" si="14"/>
        <v>0</v>
      </c>
      <c r="AD70" s="203">
        <f t="shared" si="14"/>
        <v>0</v>
      </c>
      <c r="AE70" s="203">
        <f t="shared" si="14"/>
        <v>0</v>
      </c>
      <c r="AF70" s="203">
        <f t="shared" si="14"/>
        <v>0</v>
      </c>
      <c r="AG70" s="203">
        <f t="shared" si="14"/>
        <v>0</v>
      </c>
      <c r="AH70" s="203">
        <f t="shared" si="14"/>
        <v>0</v>
      </c>
      <c r="AI70" s="203">
        <f t="shared" si="14"/>
        <v>0</v>
      </c>
      <c r="AJ70" s="203">
        <f t="shared" si="14"/>
        <v>0</v>
      </c>
      <c r="AK70" s="203">
        <f t="shared" si="14"/>
        <v>0</v>
      </c>
      <c r="AL70" s="207">
        <f t="shared" si="14"/>
        <v>0</v>
      </c>
      <c r="AM70" s="208">
        <f>COUNTIF(AM$4:AM$65,202)</f>
        <v>0</v>
      </c>
      <c r="AN70" s="203">
        <f t="shared" si="14"/>
        <v>0</v>
      </c>
      <c r="AO70" s="203">
        <f t="shared" si="14"/>
        <v>0</v>
      </c>
      <c r="AP70" s="203">
        <f t="shared" si="14"/>
        <v>0</v>
      </c>
      <c r="AQ70" s="203">
        <f t="shared" si="14"/>
        <v>0</v>
      </c>
      <c r="AR70" s="203">
        <f t="shared" si="14"/>
        <v>0</v>
      </c>
      <c r="AS70" s="203">
        <f t="shared" si="14"/>
        <v>0</v>
      </c>
      <c r="AT70" s="203">
        <f t="shared" si="14"/>
        <v>0</v>
      </c>
      <c r="AU70" s="203">
        <f t="shared" si="14"/>
        <v>0</v>
      </c>
      <c r="AV70" s="203">
        <f t="shared" si="14"/>
        <v>0</v>
      </c>
      <c r="AW70" s="203">
        <f t="shared" si="14"/>
        <v>0</v>
      </c>
      <c r="AX70" s="205">
        <f t="shared" si="14"/>
        <v>0</v>
      </c>
      <c r="AY70" s="206">
        <f>COUNTIF(AY$5:AY$65,202)</f>
        <v>0</v>
      </c>
      <c r="AZ70" s="203">
        <f t="shared" si="14"/>
        <v>1</v>
      </c>
      <c r="BA70" s="203">
        <f t="shared" si="14"/>
        <v>1</v>
      </c>
      <c r="BB70" s="203">
        <f t="shared" si="14"/>
        <v>0</v>
      </c>
      <c r="BC70" s="203">
        <f t="shared" si="14"/>
        <v>0</v>
      </c>
      <c r="BD70" s="203">
        <f t="shared" si="14"/>
        <v>0</v>
      </c>
      <c r="BE70" s="203">
        <f t="shared" si="14"/>
        <v>0</v>
      </c>
      <c r="BF70" s="203">
        <f t="shared" si="14"/>
        <v>0</v>
      </c>
      <c r="BG70" s="203">
        <f t="shared" si="14"/>
        <v>0</v>
      </c>
      <c r="BH70" s="203">
        <f t="shared" si="14"/>
        <v>0</v>
      </c>
      <c r="BI70" s="203">
        <f t="shared" si="14"/>
        <v>0</v>
      </c>
      <c r="BJ70" s="207">
        <f t="shared" si="14"/>
        <v>0</v>
      </c>
      <c r="BK70" s="206">
        <f t="shared" si="14"/>
        <v>0</v>
      </c>
      <c r="BL70" s="203">
        <f t="shared" si="14"/>
        <v>0</v>
      </c>
      <c r="BM70" s="203">
        <f t="shared" si="14"/>
        <v>0</v>
      </c>
      <c r="BN70" s="203">
        <f>COUNTIF(BN$4:BN$65,202)</f>
        <v>0</v>
      </c>
      <c r="BO70" s="203">
        <f>COUNTIF(BO$4:BO$65,202)</f>
        <v>0</v>
      </c>
      <c r="BP70" s="203">
        <f t="shared" si="14"/>
        <v>0</v>
      </c>
      <c r="BQ70" s="203">
        <f t="shared" si="14"/>
        <v>0</v>
      </c>
    </row>
    <row r="71" spans="1:70" ht="18.75">
      <c r="B71" s="209">
        <v>216</v>
      </c>
      <c r="C71" s="206">
        <f>COUNTIF(C$4:C$65,216)</f>
        <v>0</v>
      </c>
      <c r="D71" s="203">
        <f t="shared" ref="D71:BQ71" si="15">COUNTIF(D$4:D$65,216)</f>
        <v>0</v>
      </c>
      <c r="E71" s="203">
        <f t="shared" si="15"/>
        <v>0</v>
      </c>
      <c r="F71" s="203">
        <f t="shared" si="15"/>
        <v>0</v>
      </c>
      <c r="G71" s="203">
        <f t="shared" si="15"/>
        <v>0</v>
      </c>
      <c r="H71" s="203">
        <f t="shared" si="15"/>
        <v>0</v>
      </c>
      <c r="I71" s="203">
        <f t="shared" si="15"/>
        <v>0</v>
      </c>
      <c r="J71" s="203">
        <f t="shared" si="15"/>
        <v>0</v>
      </c>
      <c r="K71" s="203">
        <f t="shared" si="15"/>
        <v>0</v>
      </c>
      <c r="L71" s="203">
        <f t="shared" si="15"/>
        <v>0</v>
      </c>
      <c r="M71" s="203">
        <f t="shared" si="15"/>
        <v>0</v>
      </c>
      <c r="N71" s="207">
        <f t="shared" si="15"/>
        <v>0</v>
      </c>
      <c r="O71" s="208">
        <f t="shared" si="15"/>
        <v>0</v>
      </c>
      <c r="P71" s="203">
        <f t="shared" si="15"/>
        <v>0</v>
      </c>
      <c r="Q71" s="203">
        <f t="shared" si="15"/>
        <v>0</v>
      </c>
      <c r="R71" s="203">
        <f t="shared" si="15"/>
        <v>0</v>
      </c>
      <c r="S71" s="203">
        <f t="shared" si="15"/>
        <v>0</v>
      </c>
      <c r="T71" s="203">
        <f t="shared" si="15"/>
        <v>0</v>
      </c>
      <c r="U71" s="203">
        <f t="shared" si="15"/>
        <v>0</v>
      </c>
      <c r="V71" s="203">
        <f t="shared" si="15"/>
        <v>0</v>
      </c>
      <c r="W71" s="203">
        <f t="shared" si="15"/>
        <v>0</v>
      </c>
      <c r="X71" s="203">
        <f t="shared" si="15"/>
        <v>0</v>
      </c>
      <c r="Y71" s="205"/>
      <c r="Z71" s="205">
        <f t="shared" si="15"/>
        <v>0</v>
      </c>
      <c r="AA71" s="206">
        <f t="shared" si="15"/>
        <v>0</v>
      </c>
      <c r="AB71" s="203">
        <f t="shared" si="15"/>
        <v>0</v>
      </c>
      <c r="AC71" s="203">
        <f t="shared" si="15"/>
        <v>0</v>
      </c>
      <c r="AD71" s="203">
        <f t="shared" si="15"/>
        <v>0</v>
      </c>
      <c r="AE71" s="203">
        <f t="shared" si="15"/>
        <v>0</v>
      </c>
      <c r="AF71" s="203">
        <f t="shared" si="15"/>
        <v>0</v>
      </c>
      <c r="AG71" s="203">
        <f t="shared" si="15"/>
        <v>0</v>
      </c>
      <c r="AH71" s="203">
        <f t="shared" si="15"/>
        <v>0</v>
      </c>
      <c r="AI71" s="203">
        <f t="shared" si="15"/>
        <v>0</v>
      </c>
      <c r="AJ71" s="203">
        <f t="shared" si="15"/>
        <v>0</v>
      </c>
      <c r="AK71" s="203">
        <f t="shared" si="15"/>
        <v>0</v>
      </c>
      <c r="AL71" s="207">
        <f t="shared" si="15"/>
        <v>0</v>
      </c>
      <c r="AM71" s="208">
        <f>COUNTIF(AM$4:AM$65,216)</f>
        <v>0</v>
      </c>
      <c r="AN71" s="203">
        <f t="shared" si="15"/>
        <v>0</v>
      </c>
      <c r="AO71" s="203">
        <f t="shared" si="15"/>
        <v>0</v>
      </c>
      <c r="AP71" s="203">
        <f t="shared" si="15"/>
        <v>0</v>
      </c>
      <c r="AQ71" s="203">
        <f t="shared" si="15"/>
        <v>0</v>
      </c>
      <c r="AR71" s="203">
        <f t="shared" si="15"/>
        <v>0</v>
      </c>
      <c r="AS71" s="203">
        <f t="shared" si="15"/>
        <v>0</v>
      </c>
      <c r="AT71" s="203">
        <f t="shared" si="15"/>
        <v>0</v>
      </c>
      <c r="AU71" s="203">
        <f t="shared" si="15"/>
        <v>0</v>
      </c>
      <c r="AV71" s="203">
        <f t="shared" si="15"/>
        <v>0</v>
      </c>
      <c r="AW71" s="203">
        <f t="shared" si="15"/>
        <v>0</v>
      </c>
      <c r="AX71" s="205">
        <f t="shared" si="15"/>
        <v>0</v>
      </c>
      <c r="AY71" s="206">
        <f>COUNTIF(AY$5:AY$65,216)</f>
        <v>0</v>
      </c>
      <c r="AZ71" s="203">
        <f t="shared" si="15"/>
        <v>1</v>
      </c>
      <c r="BA71" s="203">
        <f t="shared" si="15"/>
        <v>1</v>
      </c>
      <c r="BB71" s="203">
        <f t="shared" si="15"/>
        <v>1</v>
      </c>
      <c r="BC71" s="203">
        <f t="shared" si="15"/>
        <v>0</v>
      </c>
      <c r="BD71" s="203">
        <f t="shared" si="15"/>
        <v>0</v>
      </c>
      <c r="BE71" s="203">
        <f t="shared" si="15"/>
        <v>0</v>
      </c>
      <c r="BF71" s="203">
        <f t="shared" si="15"/>
        <v>0</v>
      </c>
      <c r="BG71" s="203">
        <f t="shared" si="15"/>
        <v>0</v>
      </c>
      <c r="BH71" s="203">
        <f t="shared" si="15"/>
        <v>0</v>
      </c>
      <c r="BI71" s="203">
        <f t="shared" si="15"/>
        <v>0</v>
      </c>
      <c r="BJ71" s="207">
        <f t="shared" si="15"/>
        <v>0</v>
      </c>
      <c r="BK71" s="206">
        <f t="shared" si="15"/>
        <v>0</v>
      </c>
      <c r="BL71" s="203">
        <f t="shared" si="15"/>
        <v>0</v>
      </c>
      <c r="BM71" s="203">
        <f t="shared" si="15"/>
        <v>0</v>
      </c>
      <c r="BN71" s="203">
        <f>COUNTIF(BN$4:BN$65,216)</f>
        <v>0</v>
      </c>
      <c r="BO71" s="203">
        <f>COUNTIF(BO$4:BO$65,216)</f>
        <v>0</v>
      </c>
      <c r="BP71" s="203">
        <f t="shared" si="15"/>
        <v>0</v>
      </c>
      <c r="BQ71" s="203">
        <f t="shared" si="15"/>
        <v>0</v>
      </c>
    </row>
    <row r="72" spans="1:70" ht="18.75">
      <c r="B72" s="209">
        <v>219</v>
      </c>
      <c r="C72" s="206">
        <f>COUNTIF(C$4:C$65,219)</f>
        <v>0</v>
      </c>
      <c r="D72" s="203">
        <f t="shared" ref="D72:BQ72" si="16">COUNTIF(D$4:D$65,219)</f>
        <v>0</v>
      </c>
      <c r="E72" s="203">
        <f t="shared" si="16"/>
        <v>0</v>
      </c>
      <c r="F72" s="203">
        <f t="shared" si="16"/>
        <v>0</v>
      </c>
      <c r="G72" s="203">
        <f t="shared" si="16"/>
        <v>0</v>
      </c>
      <c r="H72" s="203">
        <f t="shared" si="16"/>
        <v>0</v>
      </c>
      <c r="I72" s="203">
        <f t="shared" si="16"/>
        <v>0</v>
      </c>
      <c r="J72" s="203">
        <f t="shared" si="16"/>
        <v>0</v>
      </c>
      <c r="K72" s="203">
        <f t="shared" si="16"/>
        <v>0</v>
      </c>
      <c r="L72" s="203">
        <f t="shared" si="16"/>
        <v>0</v>
      </c>
      <c r="M72" s="203">
        <f t="shared" si="16"/>
        <v>0</v>
      </c>
      <c r="N72" s="207">
        <f t="shared" si="16"/>
        <v>0</v>
      </c>
      <c r="O72" s="208">
        <f t="shared" si="16"/>
        <v>0</v>
      </c>
      <c r="P72" s="203">
        <f t="shared" si="16"/>
        <v>0</v>
      </c>
      <c r="Q72" s="203">
        <f t="shared" si="16"/>
        <v>0</v>
      </c>
      <c r="R72" s="203">
        <f t="shared" si="16"/>
        <v>0</v>
      </c>
      <c r="S72" s="203">
        <f t="shared" si="16"/>
        <v>0</v>
      </c>
      <c r="T72" s="203">
        <f t="shared" si="16"/>
        <v>0</v>
      </c>
      <c r="U72" s="203">
        <f t="shared" si="16"/>
        <v>0</v>
      </c>
      <c r="V72" s="203">
        <f t="shared" si="16"/>
        <v>0</v>
      </c>
      <c r="W72" s="203">
        <f t="shared" si="16"/>
        <v>0</v>
      </c>
      <c r="X72" s="203">
        <f t="shared" si="16"/>
        <v>0</v>
      </c>
      <c r="Y72" s="205"/>
      <c r="Z72" s="205">
        <f t="shared" si="16"/>
        <v>0</v>
      </c>
      <c r="AA72" s="206">
        <f t="shared" si="16"/>
        <v>0</v>
      </c>
      <c r="AB72" s="203">
        <f t="shared" si="16"/>
        <v>0</v>
      </c>
      <c r="AC72" s="203">
        <f t="shared" si="16"/>
        <v>0</v>
      </c>
      <c r="AD72" s="203">
        <f t="shared" si="16"/>
        <v>0</v>
      </c>
      <c r="AE72" s="203">
        <f t="shared" si="16"/>
        <v>0</v>
      </c>
      <c r="AF72" s="203">
        <f t="shared" si="16"/>
        <v>0</v>
      </c>
      <c r="AG72" s="203">
        <f t="shared" si="16"/>
        <v>0</v>
      </c>
      <c r="AH72" s="203">
        <f t="shared" si="16"/>
        <v>0</v>
      </c>
      <c r="AI72" s="203">
        <f t="shared" si="16"/>
        <v>0</v>
      </c>
      <c r="AJ72" s="203">
        <f t="shared" si="16"/>
        <v>0</v>
      </c>
      <c r="AK72" s="203">
        <f t="shared" si="16"/>
        <v>0</v>
      </c>
      <c r="AL72" s="207">
        <f t="shared" si="16"/>
        <v>0</v>
      </c>
      <c r="AM72" s="208">
        <f>COUNTIF(AM$4:AM$65,219)</f>
        <v>0</v>
      </c>
      <c r="AN72" s="203">
        <f t="shared" si="16"/>
        <v>0</v>
      </c>
      <c r="AO72" s="203">
        <f t="shared" si="16"/>
        <v>0</v>
      </c>
      <c r="AP72" s="203">
        <f t="shared" si="16"/>
        <v>0</v>
      </c>
      <c r="AQ72" s="203">
        <f t="shared" si="16"/>
        <v>0</v>
      </c>
      <c r="AR72" s="203">
        <f t="shared" si="16"/>
        <v>0</v>
      </c>
      <c r="AS72" s="203">
        <f t="shared" si="16"/>
        <v>0</v>
      </c>
      <c r="AT72" s="203">
        <f t="shared" si="16"/>
        <v>0</v>
      </c>
      <c r="AU72" s="203">
        <f t="shared" si="16"/>
        <v>0</v>
      </c>
      <c r="AV72" s="203">
        <f t="shared" si="16"/>
        <v>0</v>
      </c>
      <c r="AW72" s="203">
        <f t="shared" si="16"/>
        <v>0</v>
      </c>
      <c r="AX72" s="205">
        <f t="shared" si="16"/>
        <v>0</v>
      </c>
      <c r="AY72" s="206">
        <f>COUNTIF(AY$5:AY$65,219)</f>
        <v>1</v>
      </c>
      <c r="AZ72" s="203">
        <f t="shared" si="16"/>
        <v>1</v>
      </c>
      <c r="BA72" s="203">
        <f t="shared" si="16"/>
        <v>1</v>
      </c>
      <c r="BB72" s="203">
        <f t="shared" si="16"/>
        <v>0</v>
      </c>
      <c r="BC72" s="203">
        <f t="shared" si="16"/>
        <v>0</v>
      </c>
      <c r="BD72" s="203">
        <f t="shared" si="16"/>
        <v>0</v>
      </c>
      <c r="BE72" s="203">
        <f t="shared" si="16"/>
        <v>0</v>
      </c>
      <c r="BF72" s="203">
        <f t="shared" si="16"/>
        <v>0</v>
      </c>
      <c r="BG72" s="203">
        <f t="shared" si="16"/>
        <v>0</v>
      </c>
      <c r="BH72" s="203">
        <f t="shared" si="16"/>
        <v>0</v>
      </c>
      <c r="BI72" s="203">
        <f t="shared" si="16"/>
        <v>0</v>
      </c>
      <c r="BJ72" s="207">
        <f t="shared" si="16"/>
        <v>0</v>
      </c>
      <c r="BK72" s="206">
        <f t="shared" si="16"/>
        <v>0</v>
      </c>
      <c r="BL72" s="203">
        <f t="shared" si="16"/>
        <v>0</v>
      </c>
      <c r="BM72" s="203">
        <f t="shared" si="16"/>
        <v>0</v>
      </c>
      <c r="BN72" s="203">
        <f>COUNTIF(BN$4:BN$65,219)</f>
        <v>0</v>
      </c>
      <c r="BO72" s="203">
        <f>COUNTIF(BO$4:BO$65,219)</f>
        <v>0</v>
      </c>
      <c r="BP72" s="203">
        <f t="shared" si="16"/>
        <v>0</v>
      </c>
      <c r="BQ72" s="203">
        <f t="shared" si="16"/>
        <v>0</v>
      </c>
    </row>
    <row r="73" spans="1:70" ht="18.75">
      <c r="B73" s="209">
        <v>301</v>
      </c>
      <c r="C73" s="206">
        <f>COUNTIF(C$4:C$65,301)</f>
        <v>0</v>
      </c>
      <c r="D73" s="203">
        <f t="shared" ref="D73:BQ73" si="17">COUNTIF(D$4:D$65,301)</f>
        <v>0</v>
      </c>
      <c r="E73" s="203">
        <f t="shared" si="17"/>
        <v>0</v>
      </c>
      <c r="F73" s="203">
        <f t="shared" si="17"/>
        <v>0</v>
      </c>
      <c r="G73" s="203">
        <f t="shared" si="17"/>
        <v>0</v>
      </c>
      <c r="H73" s="203">
        <f t="shared" si="17"/>
        <v>0</v>
      </c>
      <c r="I73" s="203">
        <f t="shared" si="17"/>
        <v>0</v>
      </c>
      <c r="J73" s="203">
        <f t="shared" si="17"/>
        <v>0</v>
      </c>
      <c r="K73" s="203">
        <f t="shared" si="17"/>
        <v>0</v>
      </c>
      <c r="L73" s="203">
        <f t="shared" si="17"/>
        <v>0</v>
      </c>
      <c r="M73" s="203">
        <f t="shared" si="17"/>
        <v>0</v>
      </c>
      <c r="N73" s="207">
        <f t="shared" si="17"/>
        <v>0</v>
      </c>
      <c r="O73" s="208">
        <f t="shared" si="17"/>
        <v>0</v>
      </c>
      <c r="P73" s="203">
        <f t="shared" si="17"/>
        <v>0</v>
      </c>
      <c r="Q73" s="203">
        <f t="shared" si="17"/>
        <v>0</v>
      </c>
      <c r="R73" s="203">
        <f t="shared" si="17"/>
        <v>0</v>
      </c>
      <c r="S73" s="203">
        <f t="shared" si="17"/>
        <v>0</v>
      </c>
      <c r="T73" s="203">
        <f t="shared" si="17"/>
        <v>0</v>
      </c>
      <c r="U73" s="203">
        <f t="shared" si="17"/>
        <v>0</v>
      </c>
      <c r="V73" s="203">
        <f t="shared" si="17"/>
        <v>0</v>
      </c>
      <c r="W73" s="203">
        <f t="shared" si="17"/>
        <v>0</v>
      </c>
      <c r="X73" s="203">
        <f t="shared" si="17"/>
        <v>0</v>
      </c>
      <c r="Y73" s="205"/>
      <c r="Z73" s="205">
        <f t="shared" si="17"/>
        <v>0</v>
      </c>
      <c r="AA73" s="206">
        <f t="shared" si="17"/>
        <v>0</v>
      </c>
      <c r="AB73" s="203">
        <f t="shared" si="17"/>
        <v>0</v>
      </c>
      <c r="AC73" s="203">
        <f t="shared" si="17"/>
        <v>0</v>
      </c>
      <c r="AD73" s="203">
        <f t="shared" si="17"/>
        <v>0</v>
      </c>
      <c r="AE73" s="203">
        <f t="shared" si="17"/>
        <v>0</v>
      </c>
      <c r="AF73" s="203">
        <f t="shared" si="17"/>
        <v>0</v>
      </c>
      <c r="AG73" s="203">
        <f t="shared" si="17"/>
        <v>0</v>
      </c>
      <c r="AH73" s="203">
        <f t="shared" si="17"/>
        <v>0</v>
      </c>
      <c r="AI73" s="203">
        <f t="shared" si="17"/>
        <v>0</v>
      </c>
      <c r="AJ73" s="203">
        <f t="shared" si="17"/>
        <v>0</v>
      </c>
      <c r="AK73" s="203">
        <f t="shared" si="17"/>
        <v>0</v>
      </c>
      <c r="AL73" s="207">
        <f t="shared" si="17"/>
        <v>0</v>
      </c>
      <c r="AM73" s="208">
        <f>COUNTIF(AM$4:AM$65,301)</f>
        <v>0</v>
      </c>
      <c r="AN73" s="203">
        <f t="shared" si="17"/>
        <v>0</v>
      </c>
      <c r="AO73" s="203">
        <f t="shared" si="17"/>
        <v>0</v>
      </c>
      <c r="AP73" s="203">
        <f t="shared" si="17"/>
        <v>0</v>
      </c>
      <c r="AQ73" s="203">
        <f t="shared" si="17"/>
        <v>0</v>
      </c>
      <c r="AR73" s="203">
        <f t="shared" si="17"/>
        <v>0</v>
      </c>
      <c r="AS73" s="203">
        <f t="shared" si="17"/>
        <v>0</v>
      </c>
      <c r="AT73" s="203">
        <f t="shared" si="17"/>
        <v>0</v>
      </c>
      <c r="AU73" s="203">
        <f t="shared" si="17"/>
        <v>0</v>
      </c>
      <c r="AV73" s="203">
        <f t="shared" si="17"/>
        <v>0</v>
      </c>
      <c r="AW73" s="203">
        <f t="shared" si="17"/>
        <v>0</v>
      </c>
      <c r="AX73" s="205">
        <f t="shared" si="17"/>
        <v>0</v>
      </c>
      <c r="AY73" s="206">
        <f>COUNTIF(AY$5:AY$65,301)</f>
        <v>0</v>
      </c>
      <c r="AZ73" s="203">
        <f t="shared" si="17"/>
        <v>1</v>
      </c>
      <c r="BA73" s="203">
        <f t="shared" si="17"/>
        <v>1</v>
      </c>
      <c r="BB73" s="203">
        <f t="shared" si="17"/>
        <v>0</v>
      </c>
      <c r="BC73" s="203">
        <f t="shared" si="17"/>
        <v>0</v>
      </c>
      <c r="BD73" s="203">
        <f t="shared" si="17"/>
        <v>0</v>
      </c>
      <c r="BE73" s="203">
        <f t="shared" si="17"/>
        <v>0</v>
      </c>
      <c r="BF73" s="203">
        <f t="shared" si="17"/>
        <v>0</v>
      </c>
      <c r="BG73" s="203">
        <f t="shared" si="17"/>
        <v>0</v>
      </c>
      <c r="BH73" s="203">
        <f t="shared" si="17"/>
        <v>0</v>
      </c>
      <c r="BI73" s="203">
        <f t="shared" si="17"/>
        <v>0</v>
      </c>
      <c r="BJ73" s="207">
        <f t="shared" si="17"/>
        <v>0</v>
      </c>
      <c r="BK73" s="206">
        <f t="shared" si="17"/>
        <v>0</v>
      </c>
      <c r="BL73" s="203">
        <f t="shared" si="17"/>
        <v>0</v>
      </c>
      <c r="BM73" s="203">
        <f t="shared" si="17"/>
        <v>0</v>
      </c>
      <c r="BN73" s="203">
        <f>COUNTIF(BN$4:BN$65,301)</f>
        <v>0</v>
      </c>
      <c r="BO73" s="203">
        <f>COUNTIF(BO$4:BO$65,301)</f>
        <v>0</v>
      </c>
      <c r="BP73" s="203">
        <f t="shared" si="17"/>
        <v>0</v>
      </c>
      <c r="BQ73" s="203">
        <f t="shared" si="17"/>
        <v>0</v>
      </c>
    </row>
    <row r="74" spans="1:70" ht="18.75">
      <c r="B74" s="209">
        <v>307</v>
      </c>
      <c r="C74" s="206">
        <f>COUNTIF(C$4:C$65,307)</f>
        <v>0</v>
      </c>
      <c r="D74" s="203">
        <f t="shared" ref="D74:BQ74" si="18">COUNTIF(D$4:D$65,307)</f>
        <v>0</v>
      </c>
      <c r="E74" s="203">
        <f t="shared" si="18"/>
        <v>0</v>
      </c>
      <c r="F74" s="203">
        <f t="shared" si="18"/>
        <v>0</v>
      </c>
      <c r="G74" s="203">
        <f t="shared" si="18"/>
        <v>0</v>
      </c>
      <c r="H74" s="203">
        <f t="shared" si="18"/>
        <v>0</v>
      </c>
      <c r="I74" s="203">
        <f t="shared" si="18"/>
        <v>0</v>
      </c>
      <c r="J74" s="203">
        <f t="shared" si="18"/>
        <v>0</v>
      </c>
      <c r="K74" s="203">
        <f t="shared" si="18"/>
        <v>0</v>
      </c>
      <c r="L74" s="203">
        <f t="shared" si="18"/>
        <v>0</v>
      </c>
      <c r="M74" s="203">
        <f t="shared" si="18"/>
        <v>0</v>
      </c>
      <c r="N74" s="207">
        <f t="shared" si="18"/>
        <v>0</v>
      </c>
      <c r="O74" s="208">
        <f t="shared" si="18"/>
        <v>0</v>
      </c>
      <c r="P74" s="203">
        <f t="shared" si="18"/>
        <v>0</v>
      </c>
      <c r="Q74" s="203">
        <f t="shared" si="18"/>
        <v>0</v>
      </c>
      <c r="R74" s="203">
        <f t="shared" si="18"/>
        <v>0</v>
      </c>
      <c r="S74" s="203">
        <f t="shared" si="18"/>
        <v>0</v>
      </c>
      <c r="T74" s="203">
        <f t="shared" si="18"/>
        <v>0</v>
      </c>
      <c r="U74" s="203">
        <f t="shared" si="18"/>
        <v>0</v>
      </c>
      <c r="V74" s="203">
        <f t="shared" si="18"/>
        <v>0</v>
      </c>
      <c r="W74" s="203">
        <f t="shared" si="18"/>
        <v>0</v>
      </c>
      <c r="X74" s="203">
        <f t="shared" si="18"/>
        <v>0</v>
      </c>
      <c r="Y74" s="205"/>
      <c r="Z74" s="205">
        <f t="shared" si="18"/>
        <v>0</v>
      </c>
      <c r="AA74" s="206">
        <f t="shared" si="18"/>
        <v>0</v>
      </c>
      <c r="AB74" s="203">
        <f t="shared" si="18"/>
        <v>0</v>
      </c>
      <c r="AC74" s="203">
        <f t="shared" si="18"/>
        <v>0</v>
      </c>
      <c r="AD74" s="203">
        <f t="shared" si="18"/>
        <v>0</v>
      </c>
      <c r="AE74" s="203">
        <f t="shared" si="18"/>
        <v>0</v>
      </c>
      <c r="AF74" s="203">
        <f t="shared" si="18"/>
        <v>0</v>
      </c>
      <c r="AG74" s="203">
        <f t="shared" si="18"/>
        <v>0</v>
      </c>
      <c r="AH74" s="203">
        <f t="shared" si="18"/>
        <v>0</v>
      </c>
      <c r="AI74" s="203">
        <f t="shared" si="18"/>
        <v>0</v>
      </c>
      <c r="AJ74" s="203">
        <f t="shared" si="18"/>
        <v>0</v>
      </c>
      <c r="AK74" s="203">
        <f t="shared" si="18"/>
        <v>0</v>
      </c>
      <c r="AL74" s="207">
        <f t="shared" si="18"/>
        <v>0</v>
      </c>
      <c r="AM74" s="208">
        <f>COUNTIF(AM$4:AM$65,307)</f>
        <v>0</v>
      </c>
      <c r="AN74" s="203">
        <f t="shared" si="18"/>
        <v>0</v>
      </c>
      <c r="AO74" s="203">
        <f t="shared" si="18"/>
        <v>0</v>
      </c>
      <c r="AP74" s="203">
        <f t="shared" si="18"/>
        <v>0</v>
      </c>
      <c r="AQ74" s="203">
        <f t="shared" si="18"/>
        <v>0</v>
      </c>
      <c r="AR74" s="203">
        <f t="shared" si="18"/>
        <v>0</v>
      </c>
      <c r="AS74" s="203">
        <f t="shared" si="18"/>
        <v>0</v>
      </c>
      <c r="AT74" s="203">
        <f t="shared" si="18"/>
        <v>0</v>
      </c>
      <c r="AU74" s="203">
        <f t="shared" si="18"/>
        <v>0</v>
      </c>
      <c r="AV74" s="203">
        <f t="shared" si="18"/>
        <v>0</v>
      </c>
      <c r="AW74" s="203">
        <f t="shared" si="18"/>
        <v>0</v>
      </c>
      <c r="AX74" s="205">
        <f t="shared" si="18"/>
        <v>0</v>
      </c>
      <c r="AY74" s="206">
        <f>COUNTIF(AY$5:AY$65,307)</f>
        <v>0</v>
      </c>
      <c r="AZ74" s="203">
        <f t="shared" si="18"/>
        <v>0</v>
      </c>
      <c r="BA74" s="203">
        <f t="shared" si="18"/>
        <v>0</v>
      </c>
      <c r="BB74" s="203">
        <f t="shared" si="18"/>
        <v>0</v>
      </c>
      <c r="BC74" s="203">
        <f t="shared" si="18"/>
        <v>0</v>
      </c>
      <c r="BD74" s="203">
        <f t="shared" si="18"/>
        <v>0</v>
      </c>
      <c r="BE74" s="203">
        <f t="shared" si="18"/>
        <v>0</v>
      </c>
      <c r="BF74" s="203">
        <f t="shared" si="18"/>
        <v>0</v>
      </c>
      <c r="BG74" s="203">
        <f t="shared" si="18"/>
        <v>1</v>
      </c>
      <c r="BH74" s="203">
        <f t="shared" si="18"/>
        <v>1</v>
      </c>
      <c r="BI74" s="203">
        <f t="shared" si="18"/>
        <v>1</v>
      </c>
      <c r="BJ74" s="207">
        <f t="shared" si="18"/>
        <v>0</v>
      </c>
      <c r="BK74" s="206">
        <f t="shared" si="18"/>
        <v>0</v>
      </c>
      <c r="BL74" s="203">
        <f t="shared" si="18"/>
        <v>0</v>
      </c>
      <c r="BM74" s="203">
        <f t="shared" si="18"/>
        <v>0</v>
      </c>
      <c r="BN74" s="203">
        <f>COUNTIF(BN$4:BN$65,307)</f>
        <v>0</v>
      </c>
      <c r="BO74" s="203">
        <f>COUNTIF(BO$4:BO$65,307)</f>
        <v>0</v>
      </c>
      <c r="BP74" s="203">
        <f t="shared" si="18"/>
        <v>0</v>
      </c>
      <c r="BQ74" s="203">
        <f t="shared" si="18"/>
        <v>0</v>
      </c>
    </row>
    <row r="75" spans="1:70" ht="18.75">
      <c r="B75" s="209">
        <v>309</v>
      </c>
      <c r="C75" s="206">
        <f>COUNTIF(C$4:C$65,309)</f>
        <v>0</v>
      </c>
      <c r="D75" s="203">
        <f t="shared" ref="D75:BQ75" si="19">COUNTIF(D$4:D$65,309)</f>
        <v>0</v>
      </c>
      <c r="E75" s="203">
        <f t="shared" si="19"/>
        <v>0</v>
      </c>
      <c r="F75" s="203">
        <f t="shared" si="19"/>
        <v>0</v>
      </c>
      <c r="G75" s="203">
        <f t="shared" si="19"/>
        <v>0</v>
      </c>
      <c r="H75" s="203">
        <f t="shared" si="19"/>
        <v>0</v>
      </c>
      <c r="I75" s="203">
        <f t="shared" si="19"/>
        <v>0</v>
      </c>
      <c r="J75" s="203">
        <f t="shared" si="19"/>
        <v>0</v>
      </c>
      <c r="K75" s="203">
        <f t="shared" si="19"/>
        <v>0</v>
      </c>
      <c r="L75" s="203">
        <f t="shared" si="19"/>
        <v>0</v>
      </c>
      <c r="M75" s="203">
        <f t="shared" si="19"/>
        <v>0</v>
      </c>
      <c r="N75" s="207">
        <f t="shared" si="19"/>
        <v>0</v>
      </c>
      <c r="O75" s="208">
        <f t="shared" si="19"/>
        <v>0</v>
      </c>
      <c r="P75" s="203">
        <f t="shared" si="19"/>
        <v>0</v>
      </c>
      <c r="Q75" s="203">
        <f t="shared" si="19"/>
        <v>0</v>
      </c>
      <c r="R75" s="203">
        <f t="shared" si="19"/>
        <v>0</v>
      </c>
      <c r="S75" s="203">
        <f t="shared" si="19"/>
        <v>0</v>
      </c>
      <c r="T75" s="203">
        <f t="shared" si="19"/>
        <v>0</v>
      </c>
      <c r="U75" s="203">
        <f t="shared" si="19"/>
        <v>0</v>
      </c>
      <c r="V75" s="203">
        <f t="shared" si="19"/>
        <v>0</v>
      </c>
      <c r="W75" s="203">
        <f t="shared" si="19"/>
        <v>0</v>
      </c>
      <c r="X75" s="203">
        <f t="shared" si="19"/>
        <v>0</v>
      </c>
      <c r="Y75" s="205"/>
      <c r="Z75" s="205">
        <f t="shared" si="19"/>
        <v>0</v>
      </c>
      <c r="AA75" s="206">
        <f t="shared" si="19"/>
        <v>0</v>
      </c>
      <c r="AB75" s="203">
        <f t="shared" si="19"/>
        <v>0</v>
      </c>
      <c r="AC75" s="203">
        <f t="shared" si="19"/>
        <v>0</v>
      </c>
      <c r="AD75" s="203">
        <f t="shared" si="19"/>
        <v>0</v>
      </c>
      <c r="AE75" s="203">
        <f t="shared" si="19"/>
        <v>0</v>
      </c>
      <c r="AF75" s="203">
        <f t="shared" si="19"/>
        <v>0</v>
      </c>
      <c r="AG75" s="203">
        <f t="shared" si="19"/>
        <v>0</v>
      </c>
      <c r="AH75" s="203">
        <f t="shared" si="19"/>
        <v>0</v>
      </c>
      <c r="AI75" s="203">
        <f t="shared" si="19"/>
        <v>0</v>
      </c>
      <c r="AJ75" s="203">
        <f t="shared" si="19"/>
        <v>0</v>
      </c>
      <c r="AK75" s="203">
        <f t="shared" si="19"/>
        <v>0</v>
      </c>
      <c r="AL75" s="207">
        <f t="shared" si="19"/>
        <v>0</v>
      </c>
      <c r="AM75" s="208">
        <f>COUNTIF(AM$4:AM$65,309)</f>
        <v>0</v>
      </c>
      <c r="AN75" s="203">
        <f t="shared" si="19"/>
        <v>0</v>
      </c>
      <c r="AO75" s="203">
        <f t="shared" si="19"/>
        <v>0</v>
      </c>
      <c r="AP75" s="203">
        <f t="shared" si="19"/>
        <v>0</v>
      </c>
      <c r="AQ75" s="203">
        <f t="shared" si="19"/>
        <v>0</v>
      </c>
      <c r="AR75" s="203">
        <f t="shared" si="19"/>
        <v>0</v>
      </c>
      <c r="AS75" s="203">
        <f t="shared" si="19"/>
        <v>0</v>
      </c>
      <c r="AT75" s="203">
        <f t="shared" si="19"/>
        <v>0</v>
      </c>
      <c r="AU75" s="203">
        <f t="shared" si="19"/>
        <v>0</v>
      </c>
      <c r="AV75" s="203">
        <f t="shared" si="19"/>
        <v>0</v>
      </c>
      <c r="AW75" s="203">
        <f t="shared" si="19"/>
        <v>0</v>
      </c>
      <c r="AX75" s="205">
        <f t="shared" si="19"/>
        <v>0</v>
      </c>
      <c r="AY75" s="206">
        <f>COUNTIF(AY$5:AY$65,309)</f>
        <v>1</v>
      </c>
      <c r="AZ75" s="203">
        <f t="shared" si="19"/>
        <v>1</v>
      </c>
      <c r="BA75" s="203">
        <f t="shared" si="19"/>
        <v>1</v>
      </c>
      <c r="BB75" s="203">
        <f t="shared" si="19"/>
        <v>1</v>
      </c>
      <c r="BC75" s="203">
        <f t="shared" si="19"/>
        <v>1</v>
      </c>
      <c r="BD75" s="203">
        <f t="shared" si="19"/>
        <v>0</v>
      </c>
      <c r="BE75" s="203">
        <f t="shared" si="19"/>
        <v>0</v>
      </c>
      <c r="BF75" s="203">
        <f t="shared" si="19"/>
        <v>0</v>
      </c>
      <c r="BG75" s="203">
        <f t="shared" si="19"/>
        <v>0</v>
      </c>
      <c r="BH75" s="203">
        <f t="shared" si="19"/>
        <v>0</v>
      </c>
      <c r="BI75" s="203">
        <f t="shared" si="19"/>
        <v>0</v>
      </c>
      <c r="BJ75" s="207">
        <f t="shared" si="19"/>
        <v>0</v>
      </c>
      <c r="BK75" s="206">
        <f t="shared" si="19"/>
        <v>0</v>
      </c>
      <c r="BL75" s="203">
        <f t="shared" si="19"/>
        <v>0</v>
      </c>
      <c r="BM75" s="203">
        <f t="shared" si="19"/>
        <v>0</v>
      </c>
      <c r="BN75" s="203">
        <f>COUNTIF(BN$4:BN$65,309)</f>
        <v>0</v>
      </c>
      <c r="BO75" s="203">
        <f>COUNTIF(BO$4:BO$65,309)</f>
        <v>0</v>
      </c>
      <c r="BP75" s="203">
        <f t="shared" si="19"/>
        <v>0</v>
      </c>
      <c r="BQ75" s="203">
        <f t="shared" si="19"/>
        <v>0</v>
      </c>
    </row>
    <row r="76" spans="1:70" ht="18.75">
      <c r="B76" s="209">
        <v>402</v>
      </c>
      <c r="C76" s="206">
        <f>COUNTIF(C$4:C$65,402)</f>
        <v>0</v>
      </c>
      <c r="D76" s="203">
        <f t="shared" ref="D76:BQ76" si="20">COUNTIF(D$4:D$65,402)</f>
        <v>0</v>
      </c>
      <c r="E76" s="203">
        <f t="shared" si="20"/>
        <v>0</v>
      </c>
      <c r="F76" s="203">
        <f t="shared" si="20"/>
        <v>0</v>
      </c>
      <c r="G76" s="203">
        <f t="shared" si="20"/>
        <v>0</v>
      </c>
      <c r="H76" s="203">
        <f t="shared" si="20"/>
        <v>0</v>
      </c>
      <c r="I76" s="203">
        <f t="shared" si="20"/>
        <v>0</v>
      </c>
      <c r="J76" s="203">
        <f t="shared" si="20"/>
        <v>0</v>
      </c>
      <c r="K76" s="203">
        <f t="shared" si="20"/>
        <v>0</v>
      </c>
      <c r="L76" s="203">
        <f t="shared" si="20"/>
        <v>0</v>
      </c>
      <c r="M76" s="203">
        <f t="shared" si="20"/>
        <v>0</v>
      </c>
      <c r="N76" s="207">
        <f t="shared" si="20"/>
        <v>0</v>
      </c>
      <c r="O76" s="208">
        <f t="shared" si="20"/>
        <v>0</v>
      </c>
      <c r="P76" s="203">
        <f t="shared" si="20"/>
        <v>0</v>
      </c>
      <c r="Q76" s="203">
        <f t="shared" si="20"/>
        <v>0</v>
      </c>
      <c r="R76" s="203">
        <f t="shared" si="20"/>
        <v>0</v>
      </c>
      <c r="S76" s="203">
        <f t="shared" si="20"/>
        <v>0</v>
      </c>
      <c r="T76" s="203">
        <f t="shared" si="20"/>
        <v>0</v>
      </c>
      <c r="U76" s="203">
        <f t="shared" si="20"/>
        <v>0</v>
      </c>
      <c r="V76" s="203">
        <f t="shared" si="20"/>
        <v>0</v>
      </c>
      <c r="W76" s="203">
        <f t="shared" si="20"/>
        <v>0</v>
      </c>
      <c r="X76" s="203">
        <f t="shared" si="20"/>
        <v>0</v>
      </c>
      <c r="Y76" s="205"/>
      <c r="Z76" s="205">
        <f t="shared" si="20"/>
        <v>0</v>
      </c>
      <c r="AA76" s="206">
        <f t="shared" si="20"/>
        <v>0</v>
      </c>
      <c r="AB76" s="203">
        <f t="shared" si="20"/>
        <v>0</v>
      </c>
      <c r="AC76" s="203">
        <f t="shared" si="20"/>
        <v>0</v>
      </c>
      <c r="AD76" s="203">
        <f t="shared" si="20"/>
        <v>0</v>
      </c>
      <c r="AE76" s="203">
        <f t="shared" si="20"/>
        <v>0</v>
      </c>
      <c r="AF76" s="203">
        <f t="shared" si="20"/>
        <v>0</v>
      </c>
      <c r="AG76" s="203">
        <f t="shared" si="20"/>
        <v>0</v>
      </c>
      <c r="AH76" s="203">
        <f t="shared" si="20"/>
        <v>0</v>
      </c>
      <c r="AI76" s="203">
        <f t="shared" si="20"/>
        <v>0</v>
      </c>
      <c r="AJ76" s="203">
        <f t="shared" si="20"/>
        <v>0</v>
      </c>
      <c r="AK76" s="203">
        <f t="shared" si="20"/>
        <v>0</v>
      </c>
      <c r="AL76" s="207">
        <f t="shared" si="20"/>
        <v>0</v>
      </c>
      <c r="AM76" s="208">
        <f>COUNTIF(AM$4:AM$65,402)</f>
        <v>0</v>
      </c>
      <c r="AN76" s="203">
        <f t="shared" si="20"/>
        <v>0</v>
      </c>
      <c r="AO76" s="203">
        <f t="shared" si="20"/>
        <v>0</v>
      </c>
      <c r="AP76" s="203">
        <f t="shared" si="20"/>
        <v>0</v>
      </c>
      <c r="AQ76" s="203">
        <f t="shared" si="20"/>
        <v>0</v>
      </c>
      <c r="AR76" s="203">
        <f t="shared" si="20"/>
        <v>0</v>
      </c>
      <c r="AS76" s="203">
        <f t="shared" si="20"/>
        <v>0</v>
      </c>
      <c r="AT76" s="203">
        <f t="shared" si="20"/>
        <v>0</v>
      </c>
      <c r="AU76" s="203">
        <f t="shared" si="20"/>
        <v>0</v>
      </c>
      <c r="AV76" s="203">
        <f t="shared" si="20"/>
        <v>0</v>
      </c>
      <c r="AW76" s="203">
        <f t="shared" si="20"/>
        <v>0</v>
      </c>
      <c r="AX76" s="205">
        <f t="shared" si="20"/>
        <v>0</v>
      </c>
      <c r="AY76" s="206">
        <f>COUNTIF(AY$5:AY$65,402)</f>
        <v>1</v>
      </c>
      <c r="AZ76" s="203">
        <f t="shared" si="20"/>
        <v>1</v>
      </c>
      <c r="BA76" s="203">
        <f t="shared" si="20"/>
        <v>1</v>
      </c>
      <c r="BB76" s="203">
        <f t="shared" si="20"/>
        <v>1</v>
      </c>
      <c r="BC76" s="203">
        <f t="shared" si="20"/>
        <v>1</v>
      </c>
      <c r="BD76" s="203">
        <f t="shared" si="20"/>
        <v>0</v>
      </c>
      <c r="BE76" s="203">
        <f t="shared" si="20"/>
        <v>1</v>
      </c>
      <c r="BF76" s="203">
        <f t="shared" si="20"/>
        <v>1</v>
      </c>
      <c r="BG76" s="203">
        <f t="shared" si="20"/>
        <v>0</v>
      </c>
      <c r="BH76" s="203">
        <f t="shared" si="20"/>
        <v>0</v>
      </c>
      <c r="BI76" s="203">
        <f t="shared" si="20"/>
        <v>0</v>
      </c>
      <c r="BJ76" s="207">
        <f t="shared" si="20"/>
        <v>0</v>
      </c>
      <c r="BK76" s="206">
        <f t="shared" si="20"/>
        <v>0</v>
      </c>
      <c r="BL76" s="203">
        <f t="shared" si="20"/>
        <v>0</v>
      </c>
      <c r="BM76" s="203">
        <f t="shared" si="20"/>
        <v>0</v>
      </c>
      <c r="BN76" s="203">
        <f>COUNTIF(BN$4:BN$65,402)</f>
        <v>0</v>
      </c>
      <c r="BO76" s="203">
        <f>COUNTIF(BO$4:BO$65,402)</f>
        <v>0</v>
      </c>
      <c r="BP76" s="203">
        <f t="shared" si="20"/>
        <v>0</v>
      </c>
      <c r="BQ76" s="203">
        <f t="shared" si="20"/>
        <v>0</v>
      </c>
    </row>
    <row r="77" spans="1:70" ht="18.75">
      <c r="B77" s="209">
        <v>405</v>
      </c>
      <c r="C77" s="206">
        <f>COUNTIF(C$4:C$65,405)</f>
        <v>0</v>
      </c>
      <c r="D77" s="203">
        <f t="shared" ref="D77:BQ77" si="21">COUNTIF(D$4:D$65,405)</f>
        <v>0</v>
      </c>
      <c r="E77" s="203">
        <f t="shared" si="21"/>
        <v>0</v>
      </c>
      <c r="F77" s="203">
        <f t="shared" si="21"/>
        <v>0</v>
      </c>
      <c r="G77" s="203">
        <f t="shared" si="21"/>
        <v>0</v>
      </c>
      <c r="H77" s="203">
        <f t="shared" si="21"/>
        <v>0</v>
      </c>
      <c r="I77" s="203">
        <f t="shared" si="21"/>
        <v>0</v>
      </c>
      <c r="J77" s="203">
        <f t="shared" si="21"/>
        <v>0</v>
      </c>
      <c r="K77" s="203">
        <f t="shared" si="21"/>
        <v>0</v>
      </c>
      <c r="L77" s="203">
        <f t="shared" si="21"/>
        <v>0</v>
      </c>
      <c r="M77" s="203">
        <f t="shared" si="21"/>
        <v>0</v>
      </c>
      <c r="N77" s="207">
        <f t="shared" si="21"/>
        <v>0</v>
      </c>
      <c r="O77" s="208">
        <f t="shared" si="21"/>
        <v>0</v>
      </c>
      <c r="P77" s="203">
        <f t="shared" si="21"/>
        <v>0</v>
      </c>
      <c r="Q77" s="203">
        <f t="shared" si="21"/>
        <v>0</v>
      </c>
      <c r="R77" s="203">
        <f t="shared" si="21"/>
        <v>0</v>
      </c>
      <c r="S77" s="203">
        <f t="shared" si="21"/>
        <v>0</v>
      </c>
      <c r="T77" s="203">
        <f t="shared" si="21"/>
        <v>0</v>
      </c>
      <c r="U77" s="203">
        <f t="shared" si="21"/>
        <v>0</v>
      </c>
      <c r="V77" s="203">
        <f t="shared" si="21"/>
        <v>0</v>
      </c>
      <c r="W77" s="203">
        <f t="shared" si="21"/>
        <v>0</v>
      </c>
      <c r="X77" s="203">
        <f t="shared" si="21"/>
        <v>0</v>
      </c>
      <c r="Y77" s="205"/>
      <c r="Z77" s="205">
        <f t="shared" si="21"/>
        <v>0</v>
      </c>
      <c r="AA77" s="206">
        <f t="shared" si="21"/>
        <v>0</v>
      </c>
      <c r="AB77" s="203">
        <f t="shared" si="21"/>
        <v>0</v>
      </c>
      <c r="AC77" s="203">
        <f t="shared" si="21"/>
        <v>0</v>
      </c>
      <c r="AD77" s="203">
        <f t="shared" si="21"/>
        <v>0</v>
      </c>
      <c r="AE77" s="203">
        <f t="shared" si="21"/>
        <v>0</v>
      </c>
      <c r="AF77" s="203">
        <f t="shared" si="21"/>
        <v>0</v>
      </c>
      <c r="AG77" s="203">
        <f t="shared" si="21"/>
        <v>0</v>
      </c>
      <c r="AH77" s="203">
        <f t="shared" si="21"/>
        <v>0</v>
      </c>
      <c r="AI77" s="203">
        <f t="shared" si="21"/>
        <v>0</v>
      </c>
      <c r="AJ77" s="203">
        <f t="shared" si="21"/>
        <v>0</v>
      </c>
      <c r="AK77" s="203">
        <f t="shared" si="21"/>
        <v>0</v>
      </c>
      <c r="AL77" s="207">
        <f t="shared" si="21"/>
        <v>0</v>
      </c>
      <c r="AM77" s="208">
        <f>COUNTIF(AM$4:AM$65,405)</f>
        <v>0</v>
      </c>
      <c r="AN77" s="203">
        <f t="shared" si="21"/>
        <v>0</v>
      </c>
      <c r="AO77" s="203">
        <f t="shared" si="21"/>
        <v>0</v>
      </c>
      <c r="AP77" s="203">
        <f t="shared" si="21"/>
        <v>0</v>
      </c>
      <c r="AQ77" s="203">
        <f t="shared" si="21"/>
        <v>0</v>
      </c>
      <c r="AR77" s="203">
        <f t="shared" si="21"/>
        <v>0</v>
      </c>
      <c r="AS77" s="203">
        <f t="shared" si="21"/>
        <v>0</v>
      </c>
      <c r="AT77" s="203">
        <f t="shared" si="21"/>
        <v>0</v>
      </c>
      <c r="AU77" s="203">
        <f t="shared" si="21"/>
        <v>0</v>
      </c>
      <c r="AV77" s="203">
        <f t="shared" si="21"/>
        <v>0</v>
      </c>
      <c r="AW77" s="203">
        <f t="shared" si="21"/>
        <v>0</v>
      </c>
      <c r="AX77" s="205">
        <f t="shared" si="21"/>
        <v>0</v>
      </c>
      <c r="AY77" s="206">
        <f>COUNTIF(AY$5:AY$65,405)</f>
        <v>1</v>
      </c>
      <c r="AZ77" s="203">
        <f t="shared" si="21"/>
        <v>1</v>
      </c>
      <c r="BA77" s="203">
        <f t="shared" si="21"/>
        <v>1</v>
      </c>
      <c r="BB77" s="203">
        <f t="shared" si="21"/>
        <v>1</v>
      </c>
      <c r="BC77" s="203">
        <f t="shared" si="21"/>
        <v>0</v>
      </c>
      <c r="BD77" s="203">
        <f t="shared" si="21"/>
        <v>0</v>
      </c>
      <c r="BE77" s="203">
        <f t="shared" si="21"/>
        <v>0</v>
      </c>
      <c r="BF77" s="203">
        <f t="shared" si="21"/>
        <v>0</v>
      </c>
      <c r="BG77" s="203">
        <f t="shared" si="21"/>
        <v>0</v>
      </c>
      <c r="BH77" s="203">
        <f t="shared" si="21"/>
        <v>0</v>
      </c>
      <c r="BI77" s="203">
        <f t="shared" si="21"/>
        <v>0</v>
      </c>
      <c r="BJ77" s="207">
        <f t="shared" si="21"/>
        <v>0</v>
      </c>
      <c r="BK77" s="206">
        <f t="shared" si="21"/>
        <v>0</v>
      </c>
      <c r="BL77" s="203">
        <f t="shared" si="21"/>
        <v>0</v>
      </c>
      <c r="BM77" s="203">
        <f t="shared" si="21"/>
        <v>0</v>
      </c>
      <c r="BN77" s="203">
        <f>COUNTIF(BN$4:BN$65,405)</f>
        <v>0</v>
      </c>
      <c r="BO77" s="203">
        <f>COUNTIF(BO$4:BO$65,405)</f>
        <v>0</v>
      </c>
      <c r="BP77" s="203">
        <f t="shared" si="21"/>
        <v>0</v>
      </c>
      <c r="BQ77" s="203">
        <f t="shared" si="21"/>
        <v>0</v>
      </c>
    </row>
    <row r="78" spans="1:70" ht="18.75">
      <c r="B78" s="209">
        <v>406</v>
      </c>
      <c r="C78" s="206">
        <f>COUNTIF(C$4:C$65,406)</f>
        <v>0</v>
      </c>
      <c r="D78" s="203">
        <f t="shared" ref="D78:BQ78" si="22">COUNTIF(D$4:D$65,406)</f>
        <v>0</v>
      </c>
      <c r="E78" s="203">
        <f t="shared" si="22"/>
        <v>0</v>
      </c>
      <c r="F78" s="203">
        <f t="shared" si="22"/>
        <v>0</v>
      </c>
      <c r="G78" s="203">
        <f t="shared" si="22"/>
        <v>0</v>
      </c>
      <c r="H78" s="203">
        <f t="shared" si="22"/>
        <v>0</v>
      </c>
      <c r="I78" s="203">
        <f t="shared" si="22"/>
        <v>0</v>
      </c>
      <c r="J78" s="203">
        <f t="shared" si="22"/>
        <v>0</v>
      </c>
      <c r="K78" s="203">
        <f t="shared" si="22"/>
        <v>0</v>
      </c>
      <c r="L78" s="203">
        <f t="shared" si="22"/>
        <v>0</v>
      </c>
      <c r="M78" s="203">
        <f t="shared" si="22"/>
        <v>0</v>
      </c>
      <c r="N78" s="207">
        <f t="shared" si="22"/>
        <v>0</v>
      </c>
      <c r="O78" s="208">
        <f t="shared" si="22"/>
        <v>0</v>
      </c>
      <c r="P78" s="203">
        <f t="shared" si="22"/>
        <v>0</v>
      </c>
      <c r="Q78" s="203">
        <f t="shared" si="22"/>
        <v>0</v>
      </c>
      <c r="R78" s="203">
        <f t="shared" si="22"/>
        <v>0</v>
      </c>
      <c r="S78" s="203">
        <f t="shared" si="22"/>
        <v>0</v>
      </c>
      <c r="T78" s="203">
        <f t="shared" si="22"/>
        <v>0</v>
      </c>
      <c r="U78" s="203">
        <f t="shared" si="22"/>
        <v>0</v>
      </c>
      <c r="V78" s="203">
        <f t="shared" si="22"/>
        <v>0</v>
      </c>
      <c r="W78" s="203">
        <f t="shared" si="22"/>
        <v>0</v>
      </c>
      <c r="X78" s="203">
        <f t="shared" si="22"/>
        <v>0</v>
      </c>
      <c r="Y78" s="205"/>
      <c r="Z78" s="205">
        <f t="shared" si="22"/>
        <v>0</v>
      </c>
      <c r="AA78" s="206">
        <f t="shared" si="22"/>
        <v>0</v>
      </c>
      <c r="AB78" s="203">
        <f t="shared" si="22"/>
        <v>0</v>
      </c>
      <c r="AC78" s="203">
        <f t="shared" si="22"/>
        <v>0</v>
      </c>
      <c r="AD78" s="203">
        <f t="shared" si="22"/>
        <v>0</v>
      </c>
      <c r="AE78" s="203">
        <f t="shared" si="22"/>
        <v>0</v>
      </c>
      <c r="AF78" s="203">
        <f t="shared" si="22"/>
        <v>0</v>
      </c>
      <c r="AG78" s="203">
        <f t="shared" si="22"/>
        <v>0</v>
      </c>
      <c r="AH78" s="203">
        <f t="shared" si="22"/>
        <v>0</v>
      </c>
      <c r="AI78" s="203">
        <f t="shared" si="22"/>
        <v>0</v>
      </c>
      <c r="AJ78" s="203">
        <f t="shared" si="22"/>
        <v>0</v>
      </c>
      <c r="AK78" s="203">
        <f t="shared" si="22"/>
        <v>0</v>
      </c>
      <c r="AL78" s="207">
        <f t="shared" si="22"/>
        <v>0</v>
      </c>
      <c r="AM78" s="208">
        <f>COUNTIF(AM$4:AM$65,406)</f>
        <v>0</v>
      </c>
      <c r="AN78" s="203">
        <f t="shared" si="22"/>
        <v>0</v>
      </c>
      <c r="AO78" s="203">
        <f t="shared" si="22"/>
        <v>0</v>
      </c>
      <c r="AP78" s="203">
        <f t="shared" si="22"/>
        <v>0</v>
      </c>
      <c r="AQ78" s="203">
        <f t="shared" si="22"/>
        <v>0</v>
      </c>
      <c r="AR78" s="203">
        <f t="shared" si="22"/>
        <v>0</v>
      </c>
      <c r="AS78" s="203">
        <f t="shared" si="22"/>
        <v>0</v>
      </c>
      <c r="AT78" s="203">
        <f t="shared" si="22"/>
        <v>0</v>
      </c>
      <c r="AU78" s="203">
        <f t="shared" si="22"/>
        <v>0</v>
      </c>
      <c r="AV78" s="203">
        <f t="shared" si="22"/>
        <v>0</v>
      </c>
      <c r="AW78" s="203">
        <f t="shared" si="22"/>
        <v>0</v>
      </c>
      <c r="AX78" s="205">
        <f t="shared" si="22"/>
        <v>0</v>
      </c>
      <c r="AY78" s="206">
        <f>COUNTIF(AY$5:AY$65,406)</f>
        <v>1</v>
      </c>
      <c r="AZ78" s="203">
        <f t="shared" si="22"/>
        <v>1</v>
      </c>
      <c r="BA78" s="203">
        <f t="shared" si="22"/>
        <v>1</v>
      </c>
      <c r="BB78" s="203">
        <f t="shared" si="22"/>
        <v>1</v>
      </c>
      <c r="BC78" s="203">
        <f t="shared" si="22"/>
        <v>0</v>
      </c>
      <c r="BD78" s="203">
        <f t="shared" si="22"/>
        <v>0</v>
      </c>
      <c r="BE78" s="203">
        <f t="shared" si="22"/>
        <v>0</v>
      </c>
      <c r="BF78" s="203">
        <f t="shared" si="22"/>
        <v>0</v>
      </c>
      <c r="BG78" s="203">
        <f t="shared" si="22"/>
        <v>0</v>
      </c>
      <c r="BH78" s="203">
        <f t="shared" si="22"/>
        <v>0</v>
      </c>
      <c r="BI78" s="203">
        <f t="shared" si="22"/>
        <v>0</v>
      </c>
      <c r="BJ78" s="207">
        <f t="shared" si="22"/>
        <v>0</v>
      </c>
      <c r="BK78" s="206">
        <f t="shared" si="22"/>
        <v>0</v>
      </c>
      <c r="BL78" s="203">
        <f t="shared" si="22"/>
        <v>0</v>
      </c>
      <c r="BM78" s="203">
        <f t="shared" si="22"/>
        <v>0</v>
      </c>
      <c r="BN78" s="203">
        <f>COUNTIF(BN$4:BN$65,406)</f>
        <v>0</v>
      </c>
      <c r="BO78" s="203">
        <f>COUNTIF(BO$4:BO$65,406)</f>
        <v>0</v>
      </c>
      <c r="BP78" s="203">
        <f t="shared" si="22"/>
        <v>0</v>
      </c>
      <c r="BQ78" s="203">
        <f t="shared" si="22"/>
        <v>0</v>
      </c>
    </row>
    <row r="79" spans="1:70" ht="18.75">
      <c r="B79" s="209">
        <v>407</v>
      </c>
      <c r="C79" s="206">
        <f>COUNTIF(C$4:C$65,407)</f>
        <v>0</v>
      </c>
      <c r="D79" s="203">
        <f t="shared" ref="D79:BQ79" si="23">COUNTIF(D$4:D$65,407)</f>
        <v>0</v>
      </c>
      <c r="E79" s="203">
        <f t="shared" si="23"/>
        <v>0</v>
      </c>
      <c r="F79" s="203">
        <f t="shared" si="23"/>
        <v>0</v>
      </c>
      <c r="G79" s="203">
        <f t="shared" si="23"/>
        <v>0</v>
      </c>
      <c r="H79" s="203">
        <f t="shared" si="23"/>
        <v>0</v>
      </c>
      <c r="I79" s="203">
        <f t="shared" si="23"/>
        <v>0</v>
      </c>
      <c r="J79" s="203">
        <f t="shared" si="23"/>
        <v>0</v>
      </c>
      <c r="K79" s="203">
        <f t="shared" si="23"/>
        <v>0</v>
      </c>
      <c r="L79" s="203">
        <f t="shared" si="23"/>
        <v>0</v>
      </c>
      <c r="M79" s="203">
        <f t="shared" si="23"/>
        <v>0</v>
      </c>
      <c r="N79" s="207">
        <f t="shared" si="23"/>
        <v>0</v>
      </c>
      <c r="O79" s="208">
        <f t="shared" si="23"/>
        <v>0</v>
      </c>
      <c r="P79" s="203">
        <f t="shared" si="23"/>
        <v>0</v>
      </c>
      <c r="Q79" s="203">
        <f t="shared" si="23"/>
        <v>0</v>
      </c>
      <c r="R79" s="203">
        <f t="shared" si="23"/>
        <v>0</v>
      </c>
      <c r="S79" s="203">
        <f t="shared" si="23"/>
        <v>0</v>
      </c>
      <c r="T79" s="203">
        <f t="shared" si="23"/>
        <v>0</v>
      </c>
      <c r="U79" s="203">
        <f t="shared" si="23"/>
        <v>0</v>
      </c>
      <c r="V79" s="203">
        <f t="shared" si="23"/>
        <v>0</v>
      </c>
      <c r="W79" s="203">
        <f t="shared" si="23"/>
        <v>0</v>
      </c>
      <c r="X79" s="203">
        <f t="shared" si="23"/>
        <v>0</v>
      </c>
      <c r="Y79" s="205"/>
      <c r="Z79" s="205">
        <f t="shared" si="23"/>
        <v>0</v>
      </c>
      <c r="AA79" s="206">
        <f t="shared" si="23"/>
        <v>0</v>
      </c>
      <c r="AB79" s="203">
        <f t="shared" si="23"/>
        <v>0</v>
      </c>
      <c r="AC79" s="203">
        <f t="shared" si="23"/>
        <v>0</v>
      </c>
      <c r="AD79" s="203">
        <f t="shared" si="23"/>
        <v>0</v>
      </c>
      <c r="AE79" s="203">
        <f t="shared" si="23"/>
        <v>0</v>
      </c>
      <c r="AF79" s="203">
        <f t="shared" si="23"/>
        <v>0</v>
      </c>
      <c r="AG79" s="203">
        <f t="shared" si="23"/>
        <v>0</v>
      </c>
      <c r="AH79" s="203">
        <f t="shared" si="23"/>
        <v>0</v>
      </c>
      <c r="AI79" s="203">
        <f t="shared" si="23"/>
        <v>0</v>
      </c>
      <c r="AJ79" s="203">
        <f t="shared" si="23"/>
        <v>0</v>
      </c>
      <c r="AK79" s="203">
        <f t="shared" si="23"/>
        <v>0</v>
      </c>
      <c r="AL79" s="207">
        <f t="shared" si="23"/>
        <v>0</v>
      </c>
      <c r="AM79" s="208">
        <f>COUNTIF(AM$4:AM$65,407)</f>
        <v>0</v>
      </c>
      <c r="AN79" s="203">
        <f t="shared" si="23"/>
        <v>0</v>
      </c>
      <c r="AO79" s="203">
        <f t="shared" si="23"/>
        <v>0</v>
      </c>
      <c r="AP79" s="203">
        <f t="shared" si="23"/>
        <v>0</v>
      </c>
      <c r="AQ79" s="203">
        <f t="shared" si="23"/>
        <v>0</v>
      </c>
      <c r="AR79" s="203">
        <f t="shared" si="23"/>
        <v>0</v>
      </c>
      <c r="AS79" s="203">
        <f t="shared" si="23"/>
        <v>0</v>
      </c>
      <c r="AT79" s="203">
        <f t="shared" si="23"/>
        <v>0</v>
      </c>
      <c r="AU79" s="203">
        <f t="shared" si="23"/>
        <v>0</v>
      </c>
      <c r="AV79" s="203">
        <f t="shared" si="23"/>
        <v>0</v>
      </c>
      <c r="AW79" s="203">
        <f t="shared" si="23"/>
        <v>0</v>
      </c>
      <c r="AX79" s="205">
        <f t="shared" si="23"/>
        <v>0</v>
      </c>
      <c r="AY79" s="206">
        <f>COUNTIF(AY$5:AY$65,407)</f>
        <v>0</v>
      </c>
      <c r="AZ79" s="203">
        <f t="shared" si="23"/>
        <v>1</v>
      </c>
      <c r="BA79" s="203">
        <f t="shared" si="23"/>
        <v>1</v>
      </c>
      <c r="BB79" s="203">
        <f t="shared" si="23"/>
        <v>1</v>
      </c>
      <c r="BC79" s="203">
        <f t="shared" si="23"/>
        <v>0</v>
      </c>
      <c r="BD79" s="203">
        <f t="shared" si="23"/>
        <v>1</v>
      </c>
      <c r="BE79" s="203">
        <f t="shared" si="23"/>
        <v>0</v>
      </c>
      <c r="BF79" s="203">
        <f t="shared" si="23"/>
        <v>0</v>
      </c>
      <c r="BG79" s="203">
        <f t="shared" si="23"/>
        <v>0</v>
      </c>
      <c r="BH79" s="203">
        <f t="shared" si="23"/>
        <v>0</v>
      </c>
      <c r="BI79" s="203">
        <f t="shared" si="23"/>
        <v>0</v>
      </c>
      <c r="BJ79" s="207">
        <f t="shared" si="23"/>
        <v>0</v>
      </c>
      <c r="BK79" s="206">
        <f t="shared" si="23"/>
        <v>0</v>
      </c>
      <c r="BL79" s="203">
        <f t="shared" si="23"/>
        <v>0</v>
      </c>
      <c r="BM79" s="203">
        <f t="shared" si="23"/>
        <v>0</v>
      </c>
      <c r="BN79" s="203">
        <f>COUNTIF(BN$4:BN$65,407)</f>
        <v>0</v>
      </c>
      <c r="BO79" s="203">
        <f>COUNTIF(BO$4:BO$65,407)</f>
        <v>0</v>
      </c>
      <c r="BP79" s="203">
        <f t="shared" si="23"/>
        <v>0</v>
      </c>
      <c r="BQ79" s="203">
        <f t="shared" si="23"/>
        <v>0</v>
      </c>
    </row>
    <row r="80" spans="1:70" ht="18.75">
      <c r="B80" s="209">
        <v>409</v>
      </c>
      <c r="C80" s="206">
        <f>COUNTIF(C$4:C$65,409)</f>
        <v>0</v>
      </c>
      <c r="D80" s="203">
        <f t="shared" ref="D80:BQ80" si="24">COUNTIF(D$4:D$65,409)</f>
        <v>0</v>
      </c>
      <c r="E80" s="203">
        <f t="shared" si="24"/>
        <v>0</v>
      </c>
      <c r="F80" s="203">
        <f t="shared" si="24"/>
        <v>0</v>
      </c>
      <c r="G80" s="203">
        <f t="shared" si="24"/>
        <v>0</v>
      </c>
      <c r="H80" s="203">
        <f t="shared" si="24"/>
        <v>0</v>
      </c>
      <c r="I80" s="203">
        <f t="shared" si="24"/>
        <v>0</v>
      </c>
      <c r="J80" s="203">
        <f t="shared" si="24"/>
        <v>0</v>
      </c>
      <c r="K80" s="203">
        <f t="shared" si="24"/>
        <v>0</v>
      </c>
      <c r="L80" s="203">
        <f t="shared" si="24"/>
        <v>0</v>
      </c>
      <c r="M80" s="203">
        <f t="shared" si="24"/>
        <v>0</v>
      </c>
      <c r="N80" s="207">
        <f t="shared" si="24"/>
        <v>0</v>
      </c>
      <c r="O80" s="208">
        <f t="shared" si="24"/>
        <v>0</v>
      </c>
      <c r="P80" s="203">
        <f t="shared" si="24"/>
        <v>0</v>
      </c>
      <c r="Q80" s="203">
        <f t="shared" si="24"/>
        <v>0</v>
      </c>
      <c r="R80" s="203">
        <f t="shared" si="24"/>
        <v>0</v>
      </c>
      <c r="S80" s="203">
        <f t="shared" si="24"/>
        <v>0</v>
      </c>
      <c r="T80" s="203">
        <f t="shared" si="24"/>
        <v>0</v>
      </c>
      <c r="U80" s="203">
        <f t="shared" si="24"/>
        <v>0</v>
      </c>
      <c r="V80" s="203">
        <f t="shared" si="24"/>
        <v>0</v>
      </c>
      <c r="W80" s="203">
        <f t="shared" si="24"/>
        <v>0</v>
      </c>
      <c r="X80" s="203">
        <f t="shared" si="24"/>
        <v>0</v>
      </c>
      <c r="Y80" s="205"/>
      <c r="Z80" s="205">
        <f t="shared" si="24"/>
        <v>0</v>
      </c>
      <c r="AA80" s="206">
        <f t="shared" si="24"/>
        <v>0</v>
      </c>
      <c r="AB80" s="203">
        <f t="shared" si="24"/>
        <v>0</v>
      </c>
      <c r="AC80" s="203">
        <f t="shared" si="24"/>
        <v>0</v>
      </c>
      <c r="AD80" s="203">
        <f t="shared" si="24"/>
        <v>0</v>
      </c>
      <c r="AE80" s="203">
        <f t="shared" si="24"/>
        <v>0</v>
      </c>
      <c r="AF80" s="203">
        <f t="shared" si="24"/>
        <v>0</v>
      </c>
      <c r="AG80" s="203">
        <f t="shared" si="24"/>
        <v>0</v>
      </c>
      <c r="AH80" s="203">
        <f t="shared" si="24"/>
        <v>0</v>
      </c>
      <c r="AI80" s="203">
        <f t="shared" si="24"/>
        <v>0</v>
      </c>
      <c r="AJ80" s="203">
        <f t="shared" si="24"/>
        <v>0</v>
      </c>
      <c r="AK80" s="203">
        <f t="shared" si="24"/>
        <v>0</v>
      </c>
      <c r="AL80" s="207">
        <f t="shared" si="24"/>
        <v>0</v>
      </c>
      <c r="AM80" s="208">
        <f>COUNTIF(AM$4:AM$65,409)</f>
        <v>0</v>
      </c>
      <c r="AN80" s="203">
        <f t="shared" si="24"/>
        <v>0</v>
      </c>
      <c r="AO80" s="203">
        <f t="shared" si="24"/>
        <v>0</v>
      </c>
      <c r="AP80" s="203">
        <f t="shared" si="24"/>
        <v>0</v>
      </c>
      <c r="AQ80" s="203">
        <f t="shared" si="24"/>
        <v>0</v>
      </c>
      <c r="AR80" s="203">
        <f t="shared" si="24"/>
        <v>0</v>
      </c>
      <c r="AS80" s="203">
        <f t="shared" si="24"/>
        <v>0</v>
      </c>
      <c r="AT80" s="203">
        <f t="shared" si="24"/>
        <v>0</v>
      </c>
      <c r="AU80" s="203">
        <f t="shared" si="24"/>
        <v>0</v>
      </c>
      <c r="AV80" s="203">
        <f t="shared" si="24"/>
        <v>0</v>
      </c>
      <c r="AW80" s="203">
        <f t="shared" si="24"/>
        <v>0</v>
      </c>
      <c r="AX80" s="205">
        <f t="shared" si="24"/>
        <v>0</v>
      </c>
      <c r="AY80" s="206">
        <f>COUNTIF(AY$5:AY$65,409)</f>
        <v>0</v>
      </c>
      <c r="AZ80" s="203">
        <f t="shared" si="24"/>
        <v>0</v>
      </c>
      <c r="BA80" s="203">
        <f t="shared" si="24"/>
        <v>0</v>
      </c>
      <c r="BB80" s="203">
        <f t="shared" si="24"/>
        <v>0</v>
      </c>
      <c r="BC80" s="203">
        <f t="shared" si="24"/>
        <v>0</v>
      </c>
      <c r="BD80" s="203">
        <f t="shared" si="24"/>
        <v>0</v>
      </c>
      <c r="BE80" s="203">
        <f t="shared" si="24"/>
        <v>0</v>
      </c>
      <c r="BF80" s="203">
        <f t="shared" si="24"/>
        <v>0</v>
      </c>
      <c r="BG80" s="203">
        <f t="shared" si="24"/>
        <v>0</v>
      </c>
      <c r="BH80" s="203">
        <f t="shared" si="24"/>
        <v>0</v>
      </c>
      <c r="BI80" s="203">
        <f t="shared" si="24"/>
        <v>0</v>
      </c>
      <c r="BJ80" s="207">
        <f t="shared" si="24"/>
        <v>0</v>
      </c>
      <c r="BK80" s="206">
        <f t="shared" si="24"/>
        <v>0</v>
      </c>
      <c r="BL80" s="203">
        <f t="shared" si="24"/>
        <v>0</v>
      </c>
      <c r="BM80" s="203">
        <f t="shared" si="24"/>
        <v>0</v>
      </c>
      <c r="BN80" s="203">
        <f>COUNTIF(BN$4:BN$65,409)</f>
        <v>0</v>
      </c>
      <c r="BO80" s="203">
        <f>COUNTIF(BO$4:BO$65,409)</f>
        <v>0</v>
      </c>
      <c r="BP80" s="203">
        <f t="shared" si="24"/>
        <v>0</v>
      </c>
      <c r="BQ80" s="203">
        <f t="shared" si="24"/>
        <v>0</v>
      </c>
    </row>
    <row r="81" spans="2:82" ht="20.25" customHeight="1">
      <c r="B81" s="209">
        <v>410</v>
      </c>
      <c r="C81" s="206">
        <f>COUNTIF(C$4:C$65,410)</f>
        <v>0</v>
      </c>
      <c r="D81" s="203">
        <f t="shared" ref="D81:BQ81" si="25">COUNTIF(D$4:D$65,410)</f>
        <v>0</v>
      </c>
      <c r="E81" s="203">
        <f t="shared" si="25"/>
        <v>0</v>
      </c>
      <c r="F81" s="203">
        <f t="shared" si="25"/>
        <v>0</v>
      </c>
      <c r="G81" s="203">
        <f t="shared" si="25"/>
        <v>0</v>
      </c>
      <c r="H81" s="203">
        <f t="shared" si="25"/>
        <v>0</v>
      </c>
      <c r="I81" s="203">
        <f t="shared" si="25"/>
        <v>0</v>
      </c>
      <c r="J81" s="203">
        <f t="shared" si="25"/>
        <v>0</v>
      </c>
      <c r="K81" s="203">
        <f t="shared" si="25"/>
        <v>0</v>
      </c>
      <c r="L81" s="203">
        <f t="shared" si="25"/>
        <v>0</v>
      </c>
      <c r="M81" s="203">
        <f t="shared" si="25"/>
        <v>0</v>
      </c>
      <c r="N81" s="207">
        <f t="shared" si="25"/>
        <v>0</v>
      </c>
      <c r="O81" s="208">
        <f t="shared" si="25"/>
        <v>0</v>
      </c>
      <c r="P81" s="203">
        <f t="shared" si="25"/>
        <v>0</v>
      </c>
      <c r="Q81" s="203">
        <f t="shared" si="25"/>
        <v>0</v>
      </c>
      <c r="R81" s="203">
        <f t="shared" si="25"/>
        <v>0</v>
      </c>
      <c r="S81" s="203">
        <f t="shared" si="25"/>
        <v>0</v>
      </c>
      <c r="T81" s="203">
        <f t="shared" si="25"/>
        <v>0</v>
      </c>
      <c r="U81" s="203">
        <f t="shared" si="25"/>
        <v>0</v>
      </c>
      <c r="V81" s="203">
        <f t="shared" si="25"/>
        <v>0</v>
      </c>
      <c r="W81" s="203">
        <f t="shared" si="25"/>
        <v>0</v>
      </c>
      <c r="X81" s="203">
        <f t="shared" si="25"/>
        <v>0</v>
      </c>
      <c r="Y81" s="205"/>
      <c r="Z81" s="205">
        <f t="shared" si="25"/>
        <v>0</v>
      </c>
      <c r="AA81" s="206">
        <f t="shared" si="25"/>
        <v>0</v>
      </c>
      <c r="AB81" s="203">
        <f t="shared" si="25"/>
        <v>0</v>
      </c>
      <c r="AC81" s="203">
        <f t="shared" si="25"/>
        <v>0</v>
      </c>
      <c r="AD81" s="203">
        <f t="shared" si="25"/>
        <v>0</v>
      </c>
      <c r="AE81" s="203">
        <f t="shared" si="25"/>
        <v>0</v>
      </c>
      <c r="AF81" s="203">
        <f t="shared" si="25"/>
        <v>0</v>
      </c>
      <c r="AG81" s="203">
        <f t="shared" si="25"/>
        <v>0</v>
      </c>
      <c r="AH81" s="203">
        <f t="shared" si="25"/>
        <v>0</v>
      </c>
      <c r="AI81" s="203">
        <f t="shared" si="25"/>
        <v>0</v>
      </c>
      <c r="AJ81" s="203">
        <f t="shared" si="25"/>
        <v>0</v>
      </c>
      <c r="AK81" s="203">
        <f t="shared" si="25"/>
        <v>0</v>
      </c>
      <c r="AL81" s="207">
        <f t="shared" si="25"/>
        <v>0</v>
      </c>
      <c r="AM81" s="208">
        <f>COUNTIF(AM$4:AM$65,410)</f>
        <v>0</v>
      </c>
      <c r="AN81" s="203">
        <f t="shared" si="25"/>
        <v>0</v>
      </c>
      <c r="AO81" s="203">
        <f t="shared" si="25"/>
        <v>0</v>
      </c>
      <c r="AP81" s="203">
        <f t="shared" si="25"/>
        <v>0</v>
      </c>
      <c r="AQ81" s="203">
        <f t="shared" si="25"/>
        <v>0</v>
      </c>
      <c r="AR81" s="203">
        <f t="shared" si="25"/>
        <v>0</v>
      </c>
      <c r="AS81" s="203">
        <f t="shared" si="25"/>
        <v>0</v>
      </c>
      <c r="AT81" s="203">
        <f t="shared" si="25"/>
        <v>0</v>
      </c>
      <c r="AU81" s="203">
        <f t="shared" si="25"/>
        <v>0</v>
      </c>
      <c r="AV81" s="203">
        <f t="shared" si="25"/>
        <v>0</v>
      </c>
      <c r="AW81" s="203">
        <f t="shared" si="25"/>
        <v>0</v>
      </c>
      <c r="AX81" s="205">
        <f t="shared" si="25"/>
        <v>0</v>
      </c>
      <c r="AY81" s="206">
        <f>COUNTIF(AY$5:AY$65,410)</f>
        <v>0</v>
      </c>
      <c r="AZ81" s="203">
        <f t="shared" si="25"/>
        <v>1</v>
      </c>
      <c r="BA81" s="203">
        <f t="shared" si="25"/>
        <v>1</v>
      </c>
      <c r="BB81" s="203">
        <f t="shared" si="25"/>
        <v>1</v>
      </c>
      <c r="BC81" s="203">
        <f t="shared" si="25"/>
        <v>1</v>
      </c>
      <c r="BD81" s="203">
        <f t="shared" si="25"/>
        <v>1</v>
      </c>
      <c r="BE81" s="203">
        <f t="shared" si="25"/>
        <v>1</v>
      </c>
      <c r="BF81" s="203">
        <f t="shared" si="25"/>
        <v>0</v>
      </c>
      <c r="BG81" s="203">
        <f t="shared" si="25"/>
        <v>0</v>
      </c>
      <c r="BH81" s="203">
        <f t="shared" si="25"/>
        <v>0</v>
      </c>
      <c r="BI81" s="203">
        <f t="shared" si="25"/>
        <v>0</v>
      </c>
      <c r="BJ81" s="207">
        <f t="shared" si="25"/>
        <v>0</v>
      </c>
      <c r="BK81" s="206">
        <f t="shared" si="25"/>
        <v>0</v>
      </c>
      <c r="BL81" s="203">
        <f t="shared" si="25"/>
        <v>0</v>
      </c>
      <c r="BM81" s="203">
        <f t="shared" si="25"/>
        <v>0</v>
      </c>
      <c r="BN81" s="203">
        <f>COUNTIF(BN$4:BN$65,410)</f>
        <v>0</v>
      </c>
      <c r="BO81" s="203">
        <f>COUNTIF(BO$4:BO$65,410)</f>
        <v>0</v>
      </c>
      <c r="BP81" s="203">
        <f t="shared" si="25"/>
        <v>0</v>
      </c>
      <c r="BQ81" s="203">
        <f t="shared" si="25"/>
        <v>0</v>
      </c>
    </row>
    <row r="82" spans="2:82" ht="20.25" customHeight="1">
      <c r="B82" s="209">
        <v>411</v>
      </c>
      <c r="C82" s="206">
        <f>COUNTIF(C$4:C$65,411)</f>
        <v>0</v>
      </c>
      <c r="D82" s="203">
        <f t="shared" ref="D82:BQ82" si="26">COUNTIF(D$4:D$65,411)</f>
        <v>0</v>
      </c>
      <c r="E82" s="203">
        <f t="shared" si="26"/>
        <v>0</v>
      </c>
      <c r="F82" s="203">
        <f t="shared" si="26"/>
        <v>0</v>
      </c>
      <c r="G82" s="203">
        <f t="shared" si="26"/>
        <v>0</v>
      </c>
      <c r="H82" s="203">
        <f t="shared" si="26"/>
        <v>0</v>
      </c>
      <c r="I82" s="203">
        <f t="shared" si="26"/>
        <v>0</v>
      </c>
      <c r="J82" s="203">
        <f t="shared" si="26"/>
        <v>0</v>
      </c>
      <c r="K82" s="203">
        <f t="shared" si="26"/>
        <v>0</v>
      </c>
      <c r="L82" s="203">
        <f t="shared" si="26"/>
        <v>0</v>
      </c>
      <c r="M82" s="203">
        <f t="shared" si="26"/>
        <v>0</v>
      </c>
      <c r="N82" s="207">
        <f t="shared" si="26"/>
        <v>0</v>
      </c>
      <c r="O82" s="208">
        <f t="shared" si="26"/>
        <v>0</v>
      </c>
      <c r="P82" s="203">
        <f t="shared" si="26"/>
        <v>0</v>
      </c>
      <c r="Q82" s="203">
        <f t="shared" si="26"/>
        <v>0</v>
      </c>
      <c r="R82" s="203">
        <f t="shared" si="26"/>
        <v>0</v>
      </c>
      <c r="S82" s="203">
        <f t="shared" si="26"/>
        <v>0</v>
      </c>
      <c r="T82" s="203">
        <f t="shared" si="26"/>
        <v>0</v>
      </c>
      <c r="U82" s="203">
        <f t="shared" si="26"/>
        <v>0</v>
      </c>
      <c r="V82" s="203">
        <f t="shared" si="26"/>
        <v>0</v>
      </c>
      <c r="W82" s="203">
        <f t="shared" si="26"/>
        <v>0</v>
      </c>
      <c r="X82" s="203">
        <f t="shared" si="26"/>
        <v>0</v>
      </c>
      <c r="Y82" s="205"/>
      <c r="Z82" s="205">
        <f t="shared" si="26"/>
        <v>0</v>
      </c>
      <c r="AA82" s="206">
        <f t="shared" si="26"/>
        <v>0</v>
      </c>
      <c r="AB82" s="203">
        <f t="shared" si="26"/>
        <v>0</v>
      </c>
      <c r="AC82" s="203">
        <f t="shared" si="26"/>
        <v>0</v>
      </c>
      <c r="AD82" s="203">
        <f t="shared" si="26"/>
        <v>0</v>
      </c>
      <c r="AE82" s="203">
        <f t="shared" si="26"/>
        <v>0</v>
      </c>
      <c r="AF82" s="203">
        <f t="shared" si="26"/>
        <v>0</v>
      </c>
      <c r="AG82" s="203">
        <f t="shared" si="26"/>
        <v>0</v>
      </c>
      <c r="AH82" s="203">
        <f t="shared" si="26"/>
        <v>0</v>
      </c>
      <c r="AI82" s="203">
        <f t="shared" si="26"/>
        <v>0</v>
      </c>
      <c r="AJ82" s="203">
        <f t="shared" si="26"/>
        <v>0</v>
      </c>
      <c r="AK82" s="203">
        <f t="shared" si="26"/>
        <v>0</v>
      </c>
      <c r="AL82" s="207">
        <f t="shared" si="26"/>
        <v>0</v>
      </c>
      <c r="AM82" s="208">
        <f>COUNTIF(AM$4:AM$65,411)</f>
        <v>0</v>
      </c>
      <c r="AN82" s="203">
        <f t="shared" si="26"/>
        <v>0</v>
      </c>
      <c r="AO82" s="203">
        <f t="shared" si="26"/>
        <v>0</v>
      </c>
      <c r="AP82" s="203">
        <f t="shared" si="26"/>
        <v>0</v>
      </c>
      <c r="AQ82" s="203">
        <f t="shared" si="26"/>
        <v>0</v>
      </c>
      <c r="AR82" s="203">
        <f t="shared" si="26"/>
        <v>0</v>
      </c>
      <c r="AS82" s="203">
        <f t="shared" si="26"/>
        <v>0</v>
      </c>
      <c r="AT82" s="203">
        <f t="shared" si="26"/>
        <v>0</v>
      </c>
      <c r="AU82" s="203">
        <f t="shared" si="26"/>
        <v>0</v>
      </c>
      <c r="AV82" s="203">
        <f t="shared" si="26"/>
        <v>0</v>
      </c>
      <c r="AW82" s="203">
        <f t="shared" si="26"/>
        <v>0</v>
      </c>
      <c r="AX82" s="205">
        <f t="shared" si="26"/>
        <v>0</v>
      </c>
      <c r="AY82" s="206">
        <f>COUNTIF(AY$5:AY$65,411)</f>
        <v>1</v>
      </c>
      <c r="AZ82" s="203">
        <f t="shared" si="26"/>
        <v>1</v>
      </c>
      <c r="BA82" s="203">
        <f t="shared" si="26"/>
        <v>1</v>
      </c>
      <c r="BB82" s="203">
        <f t="shared" si="26"/>
        <v>0</v>
      </c>
      <c r="BC82" s="203">
        <f t="shared" si="26"/>
        <v>0</v>
      </c>
      <c r="BD82" s="203">
        <f t="shared" si="26"/>
        <v>0</v>
      </c>
      <c r="BE82" s="203">
        <f t="shared" si="26"/>
        <v>0</v>
      </c>
      <c r="BF82" s="203">
        <f t="shared" si="26"/>
        <v>0</v>
      </c>
      <c r="BG82" s="203">
        <f t="shared" si="26"/>
        <v>1</v>
      </c>
      <c r="BH82" s="203">
        <f t="shared" si="26"/>
        <v>0</v>
      </c>
      <c r="BI82" s="203">
        <f t="shared" si="26"/>
        <v>0</v>
      </c>
      <c r="BJ82" s="207">
        <f t="shared" si="26"/>
        <v>0</v>
      </c>
      <c r="BK82" s="206">
        <f t="shared" si="26"/>
        <v>0</v>
      </c>
      <c r="BL82" s="203">
        <f t="shared" si="26"/>
        <v>0</v>
      </c>
      <c r="BM82" s="203">
        <f t="shared" si="26"/>
        <v>0</v>
      </c>
      <c r="BN82" s="203">
        <f>COUNTIF(BN$4:BN$65,411)</f>
        <v>0</v>
      </c>
      <c r="BO82" s="203">
        <f>COUNTIF(BO$4:BO$65,411)</f>
        <v>0</v>
      </c>
      <c r="BP82" s="203">
        <f t="shared" si="26"/>
        <v>0</v>
      </c>
      <c r="BQ82" s="203">
        <f t="shared" si="26"/>
        <v>0</v>
      </c>
    </row>
    <row r="83" spans="2:82" ht="20.25" customHeight="1">
      <c r="B83" s="209">
        <v>413</v>
      </c>
      <c r="C83" s="206">
        <f>COUNTIF(C$4:C$65,413)</f>
        <v>0</v>
      </c>
      <c r="D83" s="203">
        <f t="shared" ref="D83:BQ83" si="27">COUNTIF(D$4:D$65,413)</f>
        <v>0</v>
      </c>
      <c r="E83" s="203">
        <f t="shared" si="27"/>
        <v>0</v>
      </c>
      <c r="F83" s="203">
        <f t="shared" si="27"/>
        <v>0</v>
      </c>
      <c r="G83" s="203">
        <f t="shared" si="27"/>
        <v>0</v>
      </c>
      <c r="H83" s="203">
        <f t="shared" si="27"/>
        <v>0</v>
      </c>
      <c r="I83" s="203">
        <f t="shared" si="27"/>
        <v>0</v>
      </c>
      <c r="J83" s="203">
        <f t="shared" si="27"/>
        <v>0</v>
      </c>
      <c r="K83" s="203">
        <f t="shared" si="27"/>
        <v>0</v>
      </c>
      <c r="L83" s="203">
        <f t="shared" si="27"/>
        <v>0</v>
      </c>
      <c r="M83" s="203">
        <f t="shared" si="27"/>
        <v>0</v>
      </c>
      <c r="N83" s="207">
        <f t="shared" si="27"/>
        <v>0</v>
      </c>
      <c r="O83" s="208">
        <f t="shared" si="27"/>
        <v>0</v>
      </c>
      <c r="P83" s="203">
        <f t="shared" si="27"/>
        <v>0</v>
      </c>
      <c r="Q83" s="203">
        <f t="shared" si="27"/>
        <v>0</v>
      </c>
      <c r="R83" s="203">
        <f t="shared" si="27"/>
        <v>0</v>
      </c>
      <c r="S83" s="203">
        <f t="shared" si="27"/>
        <v>0</v>
      </c>
      <c r="T83" s="203">
        <f t="shared" si="27"/>
        <v>0</v>
      </c>
      <c r="U83" s="203">
        <f t="shared" si="27"/>
        <v>0</v>
      </c>
      <c r="V83" s="203">
        <f t="shared" si="27"/>
        <v>0</v>
      </c>
      <c r="W83" s="203">
        <f t="shared" si="27"/>
        <v>0</v>
      </c>
      <c r="X83" s="203">
        <f t="shared" si="27"/>
        <v>0</v>
      </c>
      <c r="Y83" s="205"/>
      <c r="Z83" s="205">
        <f t="shared" si="27"/>
        <v>0</v>
      </c>
      <c r="AA83" s="206">
        <f t="shared" si="27"/>
        <v>0</v>
      </c>
      <c r="AB83" s="203">
        <f t="shared" si="27"/>
        <v>0</v>
      </c>
      <c r="AC83" s="203">
        <f t="shared" si="27"/>
        <v>0</v>
      </c>
      <c r="AD83" s="203">
        <f t="shared" si="27"/>
        <v>0</v>
      </c>
      <c r="AE83" s="203">
        <f t="shared" si="27"/>
        <v>0</v>
      </c>
      <c r="AF83" s="203">
        <f t="shared" si="27"/>
        <v>0</v>
      </c>
      <c r="AG83" s="203">
        <f t="shared" si="27"/>
        <v>0</v>
      </c>
      <c r="AH83" s="203">
        <f t="shared" si="27"/>
        <v>0</v>
      </c>
      <c r="AI83" s="203">
        <f t="shared" si="27"/>
        <v>0</v>
      </c>
      <c r="AJ83" s="203">
        <f t="shared" si="27"/>
        <v>0</v>
      </c>
      <c r="AK83" s="203">
        <f t="shared" si="27"/>
        <v>0</v>
      </c>
      <c r="AL83" s="207">
        <f t="shared" si="27"/>
        <v>0</v>
      </c>
      <c r="AM83" s="208">
        <f>COUNTIF(AM$4:AM$65,413)</f>
        <v>0</v>
      </c>
      <c r="AN83" s="203">
        <f t="shared" si="27"/>
        <v>0</v>
      </c>
      <c r="AO83" s="203">
        <f t="shared" si="27"/>
        <v>0</v>
      </c>
      <c r="AP83" s="203">
        <f t="shared" si="27"/>
        <v>0</v>
      </c>
      <c r="AQ83" s="203">
        <f t="shared" si="27"/>
        <v>0</v>
      </c>
      <c r="AR83" s="203">
        <f t="shared" si="27"/>
        <v>0</v>
      </c>
      <c r="AS83" s="203">
        <f t="shared" si="27"/>
        <v>0</v>
      </c>
      <c r="AT83" s="203">
        <f t="shared" si="27"/>
        <v>0</v>
      </c>
      <c r="AU83" s="203">
        <f t="shared" si="27"/>
        <v>0</v>
      </c>
      <c r="AV83" s="203">
        <f t="shared" si="27"/>
        <v>0</v>
      </c>
      <c r="AW83" s="203">
        <f t="shared" si="27"/>
        <v>0</v>
      </c>
      <c r="AX83" s="205">
        <f t="shared" si="27"/>
        <v>0</v>
      </c>
      <c r="AY83" s="206">
        <f>COUNTIF(AY$5:AY$65,413)</f>
        <v>1</v>
      </c>
      <c r="AZ83" s="203">
        <f t="shared" si="27"/>
        <v>1</v>
      </c>
      <c r="BA83" s="203">
        <f t="shared" si="27"/>
        <v>1</v>
      </c>
      <c r="BB83" s="203">
        <f t="shared" si="27"/>
        <v>1</v>
      </c>
      <c r="BC83" s="203">
        <f t="shared" si="27"/>
        <v>0</v>
      </c>
      <c r="BD83" s="203">
        <f t="shared" si="27"/>
        <v>0</v>
      </c>
      <c r="BE83" s="203">
        <f t="shared" si="27"/>
        <v>0</v>
      </c>
      <c r="BF83" s="203">
        <f t="shared" si="27"/>
        <v>1</v>
      </c>
      <c r="BG83" s="203">
        <f t="shared" si="27"/>
        <v>1</v>
      </c>
      <c r="BH83" s="203">
        <f t="shared" si="27"/>
        <v>1</v>
      </c>
      <c r="BI83" s="203">
        <f t="shared" si="27"/>
        <v>0</v>
      </c>
      <c r="BJ83" s="207">
        <f t="shared" si="27"/>
        <v>0</v>
      </c>
      <c r="BK83" s="206">
        <f t="shared" si="27"/>
        <v>0</v>
      </c>
      <c r="BL83" s="203">
        <f t="shared" si="27"/>
        <v>0</v>
      </c>
      <c r="BM83" s="203">
        <f t="shared" si="27"/>
        <v>0</v>
      </c>
      <c r="BN83" s="203">
        <f>COUNTIF(BN$4:BN$65,413)</f>
        <v>0</v>
      </c>
      <c r="BO83" s="203">
        <f>COUNTIF(BO$4:BO$65,413)</f>
        <v>0</v>
      </c>
      <c r="BP83" s="203">
        <f t="shared" si="27"/>
        <v>0</v>
      </c>
      <c r="BQ83" s="203">
        <f t="shared" si="27"/>
        <v>0</v>
      </c>
      <c r="BR83" s="12">
        <f>COUNTIF(BR$4:BR$65,34)</f>
        <v>0</v>
      </c>
    </row>
    <row r="84" spans="2:82" ht="20.25" customHeight="1">
      <c r="B84" s="210">
        <v>1</v>
      </c>
      <c r="C84" s="206">
        <f>COUNTIF(C$4:C$65,1)</f>
        <v>0</v>
      </c>
      <c r="D84" s="203">
        <f t="shared" ref="D84:BQ84" si="28">COUNTIF(D$4:D$65,1)</f>
        <v>0</v>
      </c>
      <c r="E84" s="203">
        <f t="shared" si="28"/>
        <v>0</v>
      </c>
      <c r="F84" s="203">
        <f t="shared" si="28"/>
        <v>0</v>
      </c>
      <c r="G84" s="203">
        <f t="shared" si="28"/>
        <v>0</v>
      </c>
      <c r="H84" s="203">
        <f t="shared" si="28"/>
        <v>0</v>
      </c>
      <c r="I84" s="203">
        <f t="shared" si="28"/>
        <v>0</v>
      </c>
      <c r="J84" s="203">
        <f t="shared" si="28"/>
        <v>0</v>
      </c>
      <c r="K84" s="203">
        <f t="shared" si="28"/>
        <v>0</v>
      </c>
      <c r="L84" s="203">
        <f t="shared" si="28"/>
        <v>0</v>
      </c>
      <c r="M84" s="203">
        <f t="shared" si="28"/>
        <v>0</v>
      </c>
      <c r="N84" s="207">
        <f t="shared" si="28"/>
        <v>0</v>
      </c>
      <c r="O84" s="208">
        <f t="shared" si="28"/>
        <v>0</v>
      </c>
      <c r="P84" s="203">
        <f t="shared" si="28"/>
        <v>0</v>
      </c>
      <c r="Q84" s="203">
        <f t="shared" si="28"/>
        <v>0</v>
      </c>
      <c r="R84" s="203">
        <f t="shared" si="28"/>
        <v>0</v>
      </c>
      <c r="S84" s="203">
        <f t="shared" si="28"/>
        <v>0</v>
      </c>
      <c r="T84" s="203">
        <f t="shared" si="28"/>
        <v>0</v>
      </c>
      <c r="U84" s="203">
        <f t="shared" si="28"/>
        <v>0</v>
      </c>
      <c r="V84" s="203">
        <f t="shared" si="28"/>
        <v>0</v>
      </c>
      <c r="W84" s="203">
        <f t="shared" si="28"/>
        <v>0</v>
      </c>
      <c r="X84" s="203">
        <f t="shared" si="28"/>
        <v>0</v>
      </c>
      <c r="Y84" s="205"/>
      <c r="Z84" s="205">
        <f t="shared" si="28"/>
        <v>0</v>
      </c>
      <c r="AA84" s="206">
        <f t="shared" si="28"/>
        <v>0</v>
      </c>
      <c r="AB84" s="203">
        <f t="shared" si="28"/>
        <v>0</v>
      </c>
      <c r="AC84" s="203">
        <f t="shared" si="28"/>
        <v>0</v>
      </c>
      <c r="AD84" s="203">
        <f t="shared" si="28"/>
        <v>0</v>
      </c>
      <c r="AE84" s="203">
        <f t="shared" si="28"/>
        <v>0</v>
      </c>
      <c r="AF84" s="203">
        <f t="shared" si="28"/>
        <v>0</v>
      </c>
      <c r="AG84" s="203">
        <f t="shared" si="28"/>
        <v>0</v>
      </c>
      <c r="AH84" s="203">
        <f t="shared" si="28"/>
        <v>0</v>
      </c>
      <c r="AI84" s="203">
        <f t="shared" si="28"/>
        <v>0</v>
      </c>
      <c r="AJ84" s="203">
        <f t="shared" si="28"/>
        <v>0</v>
      </c>
      <c r="AK84" s="203">
        <f t="shared" si="28"/>
        <v>0</v>
      </c>
      <c r="AL84" s="207">
        <f t="shared" si="28"/>
        <v>0</v>
      </c>
      <c r="AM84" s="208">
        <f>COUNTIF(AM$4:AM$65,1)</f>
        <v>0</v>
      </c>
      <c r="AN84" s="203">
        <f t="shared" si="28"/>
        <v>0</v>
      </c>
      <c r="AO84" s="203">
        <f t="shared" si="28"/>
        <v>0</v>
      </c>
      <c r="AP84" s="203">
        <f t="shared" si="28"/>
        <v>0</v>
      </c>
      <c r="AQ84" s="203">
        <f t="shared" si="28"/>
        <v>0</v>
      </c>
      <c r="AR84" s="203">
        <f t="shared" si="28"/>
        <v>0</v>
      </c>
      <c r="AS84" s="203">
        <f t="shared" si="28"/>
        <v>0</v>
      </c>
      <c r="AT84" s="203">
        <f t="shared" si="28"/>
        <v>0</v>
      </c>
      <c r="AU84" s="203">
        <f t="shared" si="28"/>
        <v>0</v>
      </c>
      <c r="AV84" s="203">
        <f t="shared" si="28"/>
        <v>0</v>
      </c>
      <c r="AW84" s="203">
        <f t="shared" si="28"/>
        <v>0</v>
      </c>
      <c r="AX84" s="205">
        <f t="shared" si="28"/>
        <v>0</v>
      </c>
      <c r="AY84" s="206">
        <f>COUNTIF(AY$5:AY$65,1)</f>
        <v>1</v>
      </c>
      <c r="AZ84" s="203">
        <f t="shared" si="28"/>
        <v>0</v>
      </c>
      <c r="BA84" s="203">
        <f t="shared" si="28"/>
        <v>0</v>
      </c>
      <c r="BB84" s="203">
        <f t="shared" si="28"/>
        <v>1</v>
      </c>
      <c r="BC84" s="203">
        <f t="shared" si="28"/>
        <v>1</v>
      </c>
      <c r="BD84" s="203">
        <f t="shared" si="28"/>
        <v>1</v>
      </c>
      <c r="BE84" s="203">
        <f t="shared" si="28"/>
        <v>0</v>
      </c>
      <c r="BF84" s="203">
        <f t="shared" si="28"/>
        <v>1</v>
      </c>
      <c r="BG84" s="203">
        <f t="shared" si="28"/>
        <v>0</v>
      </c>
      <c r="BH84" s="203">
        <f t="shared" si="28"/>
        <v>1</v>
      </c>
      <c r="BI84" s="203">
        <f t="shared" si="28"/>
        <v>0</v>
      </c>
      <c r="BJ84" s="207">
        <f t="shared" si="28"/>
        <v>0</v>
      </c>
      <c r="BK84" s="206">
        <f t="shared" si="28"/>
        <v>0</v>
      </c>
      <c r="BL84" s="203">
        <f t="shared" si="28"/>
        <v>0</v>
      </c>
      <c r="BM84" s="203">
        <f t="shared" si="28"/>
        <v>0</v>
      </c>
      <c r="BN84" s="203">
        <f>COUNTIF(BN$4:BN$65,1)</f>
        <v>0</v>
      </c>
      <c r="BO84" s="203">
        <f>COUNTIF(BO$4:BO$65,1)</f>
        <v>0</v>
      </c>
      <c r="BP84" s="203">
        <f t="shared" si="28"/>
        <v>0</v>
      </c>
      <c r="BQ84" s="203">
        <f t="shared" si="28"/>
        <v>0</v>
      </c>
    </row>
    <row r="85" spans="2:82" ht="20.25" customHeight="1">
      <c r="B85" s="210">
        <v>2</v>
      </c>
      <c r="C85" s="206">
        <f>COUNTIF(C$4:C$65,2)</f>
        <v>0</v>
      </c>
      <c r="D85" s="203">
        <f t="shared" ref="D85:BQ85" si="29">COUNTIF(D$4:D$65,2)</f>
        <v>0</v>
      </c>
      <c r="E85" s="203">
        <f t="shared" si="29"/>
        <v>0</v>
      </c>
      <c r="F85" s="203">
        <f t="shared" si="29"/>
        <v>0</v>
      </c>
      <c r="G85" s="203">
        <f t="shared" si="29"/>
        <v>0</v>
      </c>
      <c r="H85" s="203">
        <f t="shared" si="29"/>
        <v>0</v>
      </c>
      <c r="I85" s="203">
        <f t="shared" si="29"/>
        <v>0</v>
      </c>
      <c r="J85" s="203">
        <f t="shared" si="29"/>
        <v>0</v>
      </c>
      <c r="K85" s="203">
        <f t="shared" si="29"/>
        <v>0</v>
      </c>
      <c r="L85" s="203">
        <f t="shared" si="29"/>
        <v>0</v>
      </c>
      <c r="M85" s="203">
        <f t="shared" si="29"/>
        <v>0</v>
      </c>
      <c r="N85" s="207">
        <f t="shared" si="29"/>
        <v>0</v>
      </c>
      <c r="O85" s="208">
        <f t="shared" si="29"/>
        <v>0</v>
      </c>
      <c r="P85" s="203">
        <f t="shared" si="29"/>
        <v>0</v>
      </c>
      <c r="Q85" s="203">
        <f t="shared" si="29"/>
        <v>0</v>
      </c>
      <c r="R85" s="203">
        <f t="shared" si="29"/>
        <v>0</v>
      </c>
      <c r="S85" s="203">
        <f t="shared" si="29"/>
        <v>0</v>
      </c>
      <c r="T85" s="203">
        <f t="shared" si="29"/>
        <v>0</v>
      </c>
      <c r="U85" s="203">
        <f t="shared" si="29"/>
        <v>0</v>
      </c>
      <c r="V85" s="203">
        <f t="shared" si="29"/>
        <v>0</v>
      </c>
      <c r="W85" s="203">
        <f t="shared" si="29"/>
        <v>0</v>
      </c>
      <c r="X85" s="203">
        <f t="shared" si="29"/>
        <v>0</v>
      </c>
      <c r="Y85" s="205"/>
      <c r="Z85" s="205">
        <f t="shared" si="29"/>
        <v>0</v>
      </c>
      <c r="AA85" s="206">
        <f t="shared" si="29"/>
        <v>0</v>
      </c>
      <c r="AB85" s="203">
        <f t="shared" si="29"/>
        <v>0</v>
      </c>
      <c r="AC85" s="203">
        <f t="shared" si="29"/>
        <v>0</v>
      </c>
      <c r="AD85" s="203">
        <f t="shared" si="29"/>
        <v>0</v>
      </c>
      <c r="AE85" s="203">
        <f t="shared" si="29"/>
        <v>0</v>
      </c>
      <c r="AF85" s="203">
        <f t="shared" si="29"/>
        <v>0</v>
      </c>
      <c r="AG85" s="203">
        <f t="shared" si="29"/>
        <v>0</v>
      </c>
      <c r="AH85" s="203">
        <f t="shared" si="29"/>
        <v>0</v>
      </c>
      <c r="AI85" s="203">
        <f t="shared" si="29"/>
        <v>0</v>
      </c>
      <c r="AJ85" s="203">
        <f t="shared" si="29"/>
        <v>0</v>
      </c>
      <c r="AK85" s="203">
        <f t="shared" si="29"/>
        <v>0</v>
      </c>
      <c r="AL85" s="207">
        <f t="shared" si="29"/>
        <v>0</v>
      </c>
      <c r="AM85" s="208">
        <f>COUNTIF(AM$4:AM$65,2)</f>
        <v>0</v>
      </c>
      <c r="AN85" s="203">
        <f t="shared" si="29"/>
        <v>0</v>
      </c>
      <c r="AO85" s="203">
        <f t="shared" si="29"/>
        <v>0</v>
      </c>
      <c r="AP85" s="203">
        <f t="shared" si="29"/>
        <v>0</v>
      </c>
      <c r="AQ85" s="203">
        <f t="shared" si="29"/>
        <v>0</v>
      </c>
      <c r="AR85" s="203">
        <f t="shared" si="29"/>
        <v>0</v>
      </c>
      <c r="AS85" s="203">
        <f t="shared" si="29"/>
        <v>0</v>
      </c>
      <c r="AT85" s="203">
        <f t="shared" si="29"/>
        <v>0</v>
      </c>
      <c r="AU85" s="203">
        <f t="shared" si="29"/>
        <v>0</v>
      </c>
      <c r="AV85" s="203">
        <f t="shared" si="29"/>
        <v>0</v>
      </c>
      <c r="AW85" s="203">
        <f t="shared" si="29"/>
        <v>0</v>
      </c>
      <c r="AX85" s="205">
        <f t="shared" si="29"/>
        <v>0</v>
      </c>
      <c r="AY85" s="206">
        <f>COUNTIF(AY$5:AY$65,2)</f>
        <v>0</v>
      </c>
      <c r="AZ85" s="203">
        <f t="shared" si="29"/>
        <v>0</v>
      </c>
      <c r="BA85" s="203">
        <f t="shared" si="29"/>
        <v>0</v>
      </c>
      <c r="BB85" s="203">
        <f t="shared" si="29"/>
        <v>1</v>
      </c>
      <c r="BC85" s="203">
        <f t="shared" si="29"/>
        <v>0</v>
      </c>
      <c r="BD85" s="203">
        <f t="shared" si="29"/>
        <v>0</v>
      </c>
      <c r="BE85" s="203">
        <f t="shared" si="29"/>
        <v>0</v>
      </c>
      <c r="BF85" s="203">
        <f t="shared" si="29"/>
        <v>0</v>
      </c>
      <c r="BG85" s="203">
        <f t="shared" si="29"/>
        <v>0</v>
      </c>
      <c r="BH85" s="203">
        <f t="shared" si="29"/>
        <v>0</v>
      </c>
      <c r="BI85" s="203">
        <f t="shared" si="29"/>
        <v>0</v>
      </c>
      <c r="BJ85" s="207">
        <f t="shared" si="29"/>
        <v>0</v>
      </c>
      <c r="BK85" s="206">
        <f t="shared" si="29"/>
        <v>0</v>
      </c>
      <c r="BL85" s="203">
        <f t="shared" si="29"/>
        <v>0</v>
      </c>
      <c r="BM85" s="203">
        <f t="shared" si="29"/>
        <v>0</v>
      </c>
      <c r="BN85" s="203">
        <f>COUNTIF(BN$4:BN$65,2)</f>
        <v>0</v>
      </c>
      <c r="BO85" s="203">
        <f>COUNTIF(BO$4:BO$65,2)</f>
        <v>0</v>
      </c>
      <c r="BP85" s="203">
        <f t="shared" si="29"/>
        <v>0</v>
      </c>
      <c r="BQ85" s="203">
        <f t="shared" si="29"/>
        <v>0</v>
      </c>
    </row>
    <row r="86" spans="2:82" ht="20.25" customHeight="1">
      <c r="B86" s="209">
        <v>201</v>
      </c>
      <c r="C86" s="206">
        <f>COUNTIF(C$4:C$65,201)</f>
        <v>0</v>
      </c>
      <c r="D86" s="203">
        <f t="shared" ref="D86:BQ86" si="30">COUNTIF(D$4:D$65,201)</f>
        <v>0</v>
      </c>
      <c r="E86" s="203">
        <f t="shared" si="30"/>
        <v>0</v>
      </c>
      <c r="F86" s="203">
        <f t="shared" si="30"/>
        <v>0</v>
      </c>
      <c r="G86" s="203">
        <f t="shared" si="30"/>
        <v>0</v>
      </c>
      <c r="H86" s="203">
        <f t="shared" si="30"/>
        <v>0</v>
      </c>
      <c r="I86" s="203">
        <f t="shared" si="30"/>
        <v>0</v>
      </c>
      <c r="J86" s="203">
        <f t="shared" si="30"/>
        <v>0</v>
      </c>
      <c r="K86" s="203">
        <f t="shared" si="30"/>
        <v>0</v>
      </c>
      <c r="L86" s="203">
        <f t="shared" si="30"/>
        <v>0</v>
      </c>
      <c r="M86" s="203">
        <f t="shared" si="30"/>
        <v>0</v>
      </c>
      <c r="N86" s="207">
        <f t="shared" si="30"/>
        <v>0</v>
      </c>
      <c r="O86" s="208">
        <f t="shared" si="30"/>
        <v>0</v>
      </c>
      <c r="P86" s="203">
        <f t="shared" si="30"/>
        <v>0</v>
      </c>
      <c r="Q86" s="203">
        <f t="shared" si="30"/>
        <v>0</v>
      </c>
      <c r="R86" s="203">
        <f t="shared" si="30"/>
        <v>0</v>
      </c>
      <c r="S86" s="203">
        <f t="shared" si="30"/>
        <v>0</v>
      </c>
      <c r="T86" s="203">
        <f t="shared" si="30"/>
        <v>0</v>
      </c>
      <c r="U86" s="203">
        <f t="shared" si="30"/>
        <v>0</v>
      </c>
      <c r="V86" s="203">
        <f t="shared" si="30"/>
        <v>0</v>
      </c>
      <c r="W86" s="203">
        <f t="shared" si="30"/>
        <v>0</v>
      </c>
      <c r="X86" s="203">
        <f t="shared" si="30"/>
        <v>0</v>
      </c>
      <c r="Y86" s="205"/>
      <c r="Z86" s="205">
        <f t="shared" si="30"/>
        <v>0</v>
      </c>
      <c r="AA86" s="206">
        <f t="shared" si="30"/>
        <v>0</v>
      </c>
      <c r="AB86" s="203">
        <f t="shared" si="30"/>
        <v>0</v>
      </c>
      <c r="AC86" s="203">
        <f t="shared" si="30"/>
        <v>0</v>
      </c>
      <c r="AD86" s="203">
        <f t="shared" si="30"/>
        <v>0</v>
      </c>
      <c r="AE86" s="203">
        <f t="shared" si="30"/>
        <v>0</v>
      </c>
      <c r="AF86" s="203">
        <f t="shared" si="30"/>
        <v>0</v>
      </c>
      <c r="AG86" s="203">
        <f t="shared" si="30"/>
        <v>0</v>
      </c>
      <c r="AH86" s="203">
        <f t="shared" si="30"/>
        <v>0</v>
      </c>
      <c r="AI86" s="203">
        <f t="shared" si="30"/>
        <v>0</v>
      </c>
      <c r="AJ86" s="203">
        <f t="shared" si="30"/>
        <v>0</v>
      </c>
      <c r="AK86" s="203">
        <f t="shared" si="30"/>
        <v>0</v>
      </c>
      <c r="AL86" s="207">
        <f t="shared" si="30"/>
        <v>0</v>
      </c>
      <c r="AM86" s="208">
        <f t="shared" si="30"/>
        <v>0</v>
      </c>
      <c r="AN86" s="203">
        <f t="shared" si="30"/>
        <v>0</v>
      </c>
      <c r="AO86" s="203">
        <f t="shared" si="30"/>
        <v>0</v>
      </c>
      <c r="AP86" s="203">
        <f t="shared" si="30"/>
        <v>0</v>
      </c>
      <c r="AQ86" s="203">
        <f t="shared" si="30"/>
        <v>0</v>
      </c>
      <c r="AR86" s="203">
        <f t="shared" si="30"/>
        <v>0</v>
      </c>
      <c r="AS86" s="203">
        <f t="shared" si="30"/>
        <v>0</v>
      </c>
      <c r="AT86" s="203">
        <f t="shared" si="30"/>
        <v>0</v>
      </c>
      <c r="AU86" s="203">
        <f t="shared" si="30"/>
        <v>0</v>
      </c>
      <c r="AV86" s="203">
        <f t="shared" si="30"/>
        <v>0</v>
      </c>
      <c r="AW86" s="203">
        <f t="shared" si="30"/>
        <v>0</v>
      </c>
      <c r="AX86" s="205">
        <f t="shared" si="30"/>
        <v>0</v>
      </c>
      <c r="AY86" s="206">
        <f>COUNTIF(AY$5:AY$65,201)</f>
        <v>0</v>
      </c>
      <c r="AZ86" s="203">
        <f t="shared" si="30"/>
        <v>0</v>
      </c>
      <c r="BA86" s="203">
        <f t="shared" si="30"/>
        <v>0</v>
      </c>
      <c r="BB86" s="203">
        <f t="shared" si="30"/>
        <v>0</v>
      </c>
      <c r="BC86" s="203">
        <f t="shared" si="30"/>
        <v>0</v>
      </c>
      <c r="BD86" s="203">
        <f t="shared" si="30"/>
        <v>0</v>
      </c>
      <c r="BE86" s="203">
        <f t="shared" si="30"/>
        <v>0</v>
      </c>
      <c r="BF86" s="203">
        <f t="shared" si="30"/>
        <v>0</v>
      </c>
      <c r="BG86" s="203">
        <f t="shared" si="30"/>
        <v>0</v>
      </c>
      <c r="BH86" s="203">
        <f t="shared" si="30"/>
        <v>0</v>
      </c>
      <c r="BI86" s="203">
        <f t="shared" si="30"/>
        <v>0</v>
      </c>
      <c r="BJ86" s="207">
        <f t="shared" si="30"/>
        <v>0</v>
      </c>
      <c r="BK86" s="206">
        <f t="shared" si="30"/>
        <v>0</v>
      </c>
      <c r="BL86" s="203">
        <f t="shared" si="30"/>
        <v>0</v>
      </c>
      <c r="BM86" s="203">
        <f t="shared" si="30"/>
        <v>0</v>
      </c>
      <c r="BN86" s="203">
        <f>COUNTIF(BN$4:BN$65,201)</f>
        <v>0</v>
      </c>
      <c r="BO86" s="203">
        <f>COUNTIF(BO$4:BO$65,201)</f>
        <v>0</v>
      </c>
      <c r="BP86" s="203">
        <f t="shared" si="30"/>
        <v>0</v>
      </c>
      <c r="BQ86" s="203">
        <f t="shared" si="30"/>
        <v>0</v>
      </c>
    </row>
    <row r="87" spans="2:82" ht="20.25" hidden="1" customHeight="1">
      <c r="B87" s="209"/>
      <c r="C87" s="206">
        <f>COUNTIF(C$4:C$65,311)</f>
        <v>0</v>
      </c>
      <c r="D87" s="203">
        <f t="shared" ref="D87:BR87" si="31">COUNTIF(D$4:D$65,311)</f>
        <v>0</v>
      </c>
      <c r="E87" s="203">
        <f t="shared" si="31"/>
        <v>0</v>
      </c>
      <c r="F87" s="203">
        <f t="shared" si="31"/>
        <v>0</v>
      </c>
      <c r="G87" s="203">
        <f t="shared" si="31"/>
        <v>0</v>
      </c>
      <c r="H87" s="203">
        <f t="shared" si="31"/>
        <v>0</v>
      </c>
      <c r="I87" s="203">
        <f t="shared" si="31"/>
        <v>0</v>
      </c>
      <c r="J87" s="203">
        <f t="shared" si="31"/>
        <v>0</v>
      </c>
      <c r="K87" s="203">
        <f t="shared" si="31"/>
        <v>0</v>
      </c>
      <c r="L87" s="203">
        <f t="shared" si="31"/>
        <v>0</v>
      </c>
      <c r="M87" s="205"/>
      <c r="N87" s="207">
        <f t="shared" si="31"/>
        <v>0</v>
      </c>
      <c r="O87" s="208">
        <f t="shared" si="31"/>
        <v>0</v>
      </c>
      <c r="P87" s="203">
        <f t="shared" si="31"/>
        <v>0</v>
      </c>
      <c r="Q87" s="203">
        <f t="shared" si="31"/>
        <v>0</v>
      </c>
      <c r="R87" s="203">
        <f t="shared" si="31"/>
        <v>0</v>
      </c>
      <c r="S87" s="203">
        <f t="shared" si="31"/>
        <v>0</v>
      </c>
      <c r="T87" s="203">
        <f t="shared" si="31"/>
        <v>0</v>
      </c>
      <c r="U87" s="203">
        <f t="shared" si="31"/>
        <v>0</v>
      </c>
      <c r="V87" s="203">
        <f t="shared" si="31"/>
        <v>0</v>
      </c>
      <c r="W87" s="203">
        <f t="shared" si="31"/>
        <v>0</v>
      </c>
      <c r="X87" s="203">
        <f t="shared" si="31"/>
        <v>0</v>
      </c>
      <c r="Y87" s="205"/>
      <c r="Z87" s="205">
        <f t="shared" si="31"/>
        <v>0</v>
      </c>
      <c r="AA87" s="206">
        <f t="shared" si="31"/>
        <v>0</v>
      </c>
      <c r="AB87" s="203">
        <f t="shared" si="31"/>
        <v>0</v>
      </c>
      <c r="AC87" s="203">
        <f t="shared" si="31"/>
        <v>0</v>
      </c>
      <c r="AD87" s="203">
        <f t="shared" si="31"/>
        <v>0</v>
      </c>
      <c r="AE87" s="203">
        <f t="shared" si="31"/>
        <v>0</v>
      </c>
      <c r="AF87" s="203">
        <f t="shared" si="31"/>
        <v>0</v>
      </c>
      <c r="AG87" s="203">
        <f t="shared" si="31"/>
        <v>0</v>
      </c>
      <c r="AH87" s="203">
        <f t="shared" si="31"/>
        <v>0</v>
      </c>
      <c r="AI87" s="203">
        <f t="shared" si="31"/>
        <v>0</v>
      </c>
      <c r="AJ87" s="203">
        <f t="shared" si="31"/>
        <v>0</v>
      </c>
      <c r="AK87" s="205"/>
      <c r="AL87" s="207">
        <f t="shared" si="31"/>
        <v>0</v>
      </c>
      <c r="AM87" s="208">
        <f t="shared" si="31"/>
        <v>0</v>
      </c>
      <c r="AN87" s="203">
        <f t="shared" si="31"/>
        <v>0</v>
      </c>
      <c r="AO87" s="203">
        <f t="shared" si="31"/>
        <v>0</v>
      </c>
      <c r="AP87" s="203">
        <f t="shared" si="31"/>
        <v>0</v>
      </c>
      <c r="AQ87" s="203">
        <f t="shared" si="31"/>
        <v>0</v>
      </c>
      <c r="AR87" s="203">
        <f t="shared" si="31"/>
        <v>0</v>
      </c>
      <c r="AS87" s="203">
        <f t="shared" si="31"/>
        <v>0</v>
      </c>
      <c r="AT87" s="203">
        <f t="shared" si="31"/>
        <v>0</v>
      </c>
      <c r="AU87" s="203">
        <f t="shared" si="31"/>
        <v>0</v>
      </c>
      <c r="AV87" s="203">
        <f t="shared" si="31"/>
        <v>0</v>
      </c>
      <c r="AW87" s="205"/>
      <c r="AX87" s="205">
        <f t="shared" si="31"/>
        <v>0</v>
      </c>
      <c r="AY87" s="206">
        <f>COUNTIF(AY$5:AY$65,311)</f>
        <v>1</v>
      </c>
      <c r="AZ87" s="203">
        <f t="shared" si="31"/>
        <v>1</v>
      </c>
      <c r="BA87" s="203">
        <f t="shared" si="31"/>
        <v>1</v>
      </c>
      <c r="BB87" s="203">
        <f t="shared" si="31"/>
        <v>0</v>
      </c>
      <c r="BC87" s="203">
        <f t="shared" si="31"/>
        <v>0</v>
      </c>
      <c r="BD87" s="203">
        <f t="shared" si="31"/>
        <v>0</v>
      </c>
      <c r="BE87" s="203">
        <f t="shared" si="31"/>
        <v>0</v>
      </c>
      <c r="BF87" s="203">
        <f t="shared" si="31"/>
        <v>0</v>
      </c>
      <c r="BG87" s="203">
        <f t="shared" si="31"/>
        <v>0</v>
      </c>
      <c r="BH87" s="203">
        <f t="shared" si="31"/>
        <v>0</v>
      </c>
      <c r="BI87" s="203">
        <f t="shared" si="31"/>
        <v>0</v>
      </c>
      <c r="BJ87" s="207">
        <f t="shared" si="31"/>
        <v>0</v>
      </c>
      <c r="BK87" s="12">
        <f t="shared" si="31"/>
        <v>0</v>
      </c>
      <c r="BL87" s="12">
        <f t="shared" si="31"/>
        <v>0</v>
      </c>
      <c r="BM87" s="12">
        <f t="shared" si="31"/>
        <v>0</v>
      </c>
      <c r="BN87" s="12">
        <f>COUNTIF(BN$4:BN$65,311)</f>
        <v>0</v>
      </c>
      <c r="BO87" s="12">
        <f>COUNTIF(BO$4:BO$65,311)</f>
        <v>0</v>
      </c>
      <c r="BP87" s="12">
        <f t="shared" si="31"/>
        <v>0</v>
      </c>
      <c r="BQ87" s="12">
        <f t="shared" si="31"/>
        <v>0</v>
      </c>
      <c r="BR87" s="12">
        <f t="shared" si="31"/>
        <v>0</v>
      </c>
    </row>
    <row r="88" spans="2:82" ht="20.25" hidden="1" customHeight="1">
      <c r="B88" s="209">
        <v>17</v>
      </c>
      <c r="C88" s="206" t="str">
        <f t="shared" ref="C88:BO93" si="32">IF(C67&gt;1,"ДА","-")</f>
        <v>-</v>
      </c>
      <c r="D88" s="203" t="str">
        <f t="shared" si="32"/>
        <v>-</v>
      </c>
      <c r="E88" s="203" t="str">
        <f t="shared" si="32"/>
        <v>-</v>
      </c>
      <c r="F88" s="203" t="str">
        <f t="shared" si="32"/>
        <v>-</v>
      </c>
      <c r="G88" s="203" t="str">
        <f t="shared" si="32"/>
        <v>-</v>
      </c>
      <c r="H88" s="203" t="str">
        <f t="shared" si="32"/>
        <v>-</v>
      </c>
      <c r="I88" s="204" t="str">
        <f t="shared" si="32"/>
        <v>-</v>
      </c>
      <c r="J88" s="203"/>
      <c r="K88" s="203"/>
      <c r="L88" s="203"/>
      <c r="M88" s="205"/>
      <c r="N88" s="207"/>
      <c r="O88" s="208" t="str">
        <f t="shared" si="32"/>
        <v>-</v>
      </c>
      <c r="P88" s="203" t="str">
        <f t="shared" si="32"/>
        <v>-</v>
      </c>
      <c r="Q88" s="203" t="str">
        <f t="shared" si="32"/>
        <v>-</v>
      </c>
      <c r="R88" s="203" t="str">
        <f t="shared" si="32"/>
        <v>-</v>
      </c>
      <c r="S88" s="203" t="str">
        <f t="shared" si="32"/>
        <v>-</v>
      </c>
      <c r="T88" s="203" t="str">
        <f t="shared" si="32"/>
        <v>-</v>
      </c>
      <c r="U88" s="203" t="str">
        <f t="shared" si="32"/>
        <v>-</v>
      </c>
      <c r="V88" s="203"/>
      <c r="W88" s="203"/>
      <c r="X88" s="203" t="str">
        <f t="shared" si="32"/>
        <v>-</v>
      </c>
      <c r="Y88" s="205"/>
      <c r="Z88" s="205" t="str">
        <f t="shared" ref="Z88:Z108" si="33">IF(Z67&gt;1,"ДА","-")</f>
        <v>-</v>
      </c>
      <c r="AA88" s="206" t="str">
        <f t="shared" si="32"/>
        <v>-</v>
      </c>
      <c r="AB88" s="203" t="str">
        <f t="shared" si="32"/>
        <v>-</v>
      </c>
      <c r="AC88" s="203" t="str">
        <f t="shared" si="32"/>
        <v>-</v>
      </c>
      <c r="AD88" s="203" t="str">
        <f t="shared" si="32"/>
        <v>-</v>
      </c>
      <c r="AE88" s="203" t="str">
        <f t="shared" si="32"/>
        <v>-</v>
      </c>
      <c r="AF88" s="203" t="str">
        <f t="shared" si="32"/>
        <v>-</v>
      </c>
      <c r="AG88" s="203"/>
      <c r="AH88" s="203"/>
      <c r="AI88" s="203"/>
      <c r="AJ88" s="203" t="str">
        <f t="shared" si="32"/>
        <v>-</v>
      </c>
      <c r="AK88" s="205"/>
      <c r="AL88" s="207" t="str">
        <f t="shared" ref="AL88:AL108" si="34">IF(AL67&gt;1,"ДА","-")</f>
        <v>-</v>
      </c>
      <c r="AM88" s="208" t="str">
        <f t="shared" si="32"/>
        <v>-</v>
      </c>
      <c r="AN88" s="203" t="str">
        <f t="shared" si="32"/>
        <v>-</v>
      </c>
      <c r="AO88" s="203" t="str">
        <f t="shared" si="32"/>
        <v>-</v>
      </c>
      <c r="AP88" s="203" t="str">
        <f t="shared" si="32"/>
        <v>-</v>
      </c>
      <c r="AQ88" s="203" t="str">
        <f t="shared" si="32"/>
        <v>-</v>
      </c>
      <c r="AR88" s="203" t="str">
        <f t="shared" si="32"/>
        <v>-</v>
      </c>
      <c r="AS88" s="203" t="str">
        <f t="shared" si="32"/>
        <v>-</v>
      </c>
      <c r="AT88" s="203"/>
      <c r="AU88" s="203"/>
      <c r="AV88" s="203" t="str">
        <f t="shared" si="32"/>
        <v>-</v>
      </c>
      <c r="AW88" s="205"/>
      <c r="AX88" s="205" t="str">
        <f t="shared" ref="AX88:BM103" si="35">IF(AX67&gt;1,"ДА","-")</f>
        <v>-</v>
      </c>
      <c r="AY88" s="206" t="str">
        <f t="shared" si="32"/>
        <v>-</v>
      </c>
      <c r="AZ88" s="203" t="str">
        <f t="shared" si="32"/>
        <v>-</v>
      </c>
      <c r="BA88" s="203" t="str">
        <f t="shared" si="32"/>
        <v>-</v>
      </c>
      <c r="BB88" s="203" t="str">
        <f t="shared" si="32"/>
        <v>-</v>
      </c>
      <c r="BC88" s="203" t="str">
        <f t="shared" si="32"/>
        <v>-</v>
      </c>
      <c r="BD88" s="203" t="str">
        <f t="shared" si="32"/>
        <v>-</v>
      </c>
      <c r="BE88" s="203" t="str">
        <f t="shared" si="32"/>
        <v>-</v>
      </c>
      <c r="BF88" s="203"/>
      <c r="BG88" s="203"/>
      <c r="BH88" s="203" t="str">
        <f t="shared" si="32"/>
        <v>-</v>
      </c>
      <c r="BI88" s="203" t="str">
        <f t="shared" si="32"/>
        <v>-</v>
      </c>
      <c r="BJ88" s="207" t="str">
        <f t="shared" si="32"/>
        <v>-</v>
      </c>
      <c r="BK88" s="12" t="str">
        <f t="shared" si="32"/>
        <v>-</v>
      </c>
      <c r="BL88" s="12" t="str">
        <f t="shared" si="32"/>
        <v>-</v>
      </c>
      <c r="BM88" s="12" t="str">
        <f t="shared" si="32"/>
        <v>-</v>
      </c>
      <c r="BN88" s="12" t="str">
        <f t="shared" si="32"/>
        <v>-</v>
      </c>
      <c r="BO88" s="12" t="str">
        <f t="shared" si="32"/>
        <v>-</v>
      </c>
      <c r="BR88" s="12" t="str">
        <f t="shared" ref="BR88:BR108" si="36">IF(BR$67&gt;1,"ДА","-")</f>
        <v>-</v>
      </c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</row>
    <row r="89" spans="2:82" ht="20.25" hidden="1" customHeight="1">
      <c r="B89" s="209">
        <v>18</v>
      </c>
      <c r="C89" s="206" t="str">
        <f t="shared" si="32"/>
        <v>-</v>
      </c>
      <c r="D89" s="203" t="str">
        <f t="shared" si="32"/>
        <v>-</v>
      </c>
      <c r="E89" s="203" t="str">
        <f t="shared" si="32"/>
        <v>-</v>
      </c>
      <c r="F89" s="203" t="str">
        <f t="shared" si="32"/>
        <v>-</v>
      </c>
      <c r="G89" s="203" t="str">
        <f t="shared" si="32"/>
        <v>-</v>
      </c>
      <c r="H89" s="203" t="str">
        <f t="shared" si="32"/>
        <v>-</v>
      </c>
      <c r="I89" s="204" t="str">
        <f t="shared" si="32"/>
        <v>-</v>
      </c>
      <c r="J89" s="203"/>
      <c r="K89" s="203"/>
      <c r="L89" s="203"/>
      <c r="M89" s="205"/>
      <c r="N89" s="207"/>
      <c r="O89" s="208" t="str">
        <f t="shared" si="32"/>
        <v>-</v>
      </c>
      <c r="P89" s="203" t="str">
        <f t="shared" si="32"/>
        <v>-</v>
      </c>
      <c r="Q89" s="203" t="str">
        <f t="shared" si="32"/>
        <v>-</v>
      </c>
      <c r="R89" s="203" t="str">
        <f t="shared" si="32"/>
        <v>-</v>
      </c>
      <c r="S89" s="203" t="str">
        <f t="shared" si="32"/>
        <v>-</v>
      </c>
      <c r="T89" s="203" t="str">
        <f t="shared" si="32"/>
        <v>-</v>
      </c>
      <c r="U89" s="203" t="str">
        <f t="shared" si="32"/>
        <v>-</v>
      </c>
      <c r="V89" s="203"/>
      <c r="W89" s="203"/>
      <c r="X89" s="203" t="str">
        <f t="shared" si="32"/>
        <v>-</v>
      </c>
      <c r="Y89" s="205"/>
      <c r="Z89" s="205" t="str">
        <f t="shared" si="33"/>
        <v>-</v>
      </c>
      <c r="AA89" s="206" t="str">
        <f t="shared" si="32"/>
        <v>-</v>
      </c>
      <c r="AB89" s="203" t="str">
        <f t="shared" si="32"/>
        <v>-</v>
      </c>
      <c r="AC89" s="203" t="str">
        <f t="shared" si="32"/>
        <v>-</v>
      </c>
      <c r="AD89" s="203" t="str">
        <f t="shared" si="32"/>
        <v>-</v>
      </c>
      <c r="AE89" s="203" t="str">
        <f t="shared" si="32"/>
        <v>-</v>
      </c>
      <c r="AF89" s="203" t="str">
        <f t="shared" si="32"/>
        <v>-</v>
      </c>
      <c r="AG89" s="203"/>
      <c r="AH89" s="203"/>
      <c r="AI89" s="203"/>
      <c r="AJ89" s="203" t="str">
        <f t="shared" si="32"/>
        <v>-</v>
      </c>
      <c r="AK89" s="205"/>
      <c r="AL89" s="207" t="str">
        <f t="shared" si="34"/>
        <v>-</v>
      </c>
      <c r="AM89" s="208" t="str">
        <f t="shared" si="32"/>
        <v>-</v>
      </c>
      <c r="AN89" s="203" t="str">
        <f t="shared" si="32"/>
        <v>-</v>
      </c>
      <c r="AO89" s="203" t="str">
        <f t="shared" si="32"/>
        <v>-</v>
      </c>
      <c r="AP89" s="203" t="str">
        <f t="shared" si="32"/>
        <v>-</v>
      </c>
      <c r="AQ89" s="203" t="str">
        <f t="shared" si="32"/>
        <v>-</v>
      </c>
      <c r="AR89" s="203" t="str">
        <f t="shared" si="32"/>
        <v>-</v>
      </c>
      <c r="AS89" s="203" t="str">
        <f t="shared" si="32"/>
        <v>-</v>
      </c>
      <c r="AT89" s="203"/>
      <c r="AU89" s="203"/>
      <c r="AV89" s="203" t="str">
        <f t="shared" si="32"/>
        <v>-</v>
      </c>
      <c r="AW89" s="205"/>
      <c r="AX89" s="205" t="str">
        <f t="shared" si="35"/>
        <v>-</v>
      </c>
      <c r="AY89" s="206" t="str">
        <f t="shared" si="32"/>
        <v>-</v>
      </c>
      <c r="AZ89" s="203" t="str">
        <f t="shared" si="32"/>
        <v>-</v>
      </c>
      <c r="BA89" s="203" t="str">
        <f t="shared" si="32"/>
        <v>-</v>
      </c>
      <c r="BB89" s="203" t="str">
        <f t="shared" si="32"/>
        <v>-</v>
      </c>
      <c r="BC89" s="203" t="str">
        <f t="shared" si="32"/>
        <v>-</v>
      </c>
      <c r="BD89" s="203" t="str">
        <f t="shared" si="32"/>
        <v>-</v>
      </c>
      <c r="BE89" s="203" t="str">
        <f t="shared" si="32"/>
        <v>-</v>
      </c>
      <c r="BF89" s="203"/>
      <c r="BG89" s="203"/>
      <c r="BH89" s="203" t="str">
        <f t="shared" si="32"/>
        <v>-</v>
      </c>
      <c r="BI89" s="203" t="str">
        <f t="shared" si="32"/>
        <v>-</v>
      </c>
      <c r="BJ89" s="207" t="str">
        <f t="shared" si="32"/>
        <v>-</v>
      </c>
      <c r="BK89" s="12" t="str">
        <f t="shared" si="32"/>
        <v>-</v>
      </c>
      <c r="BL89" s="12" t="str">
        <f t="shared" si="32"/>
        <v>-</v>
      </c>
      <c r="BM89" s="12" t="str">
        <f t="shared" si="32"/>
        <v>-</v>
      </c>
      <c r="BN89" s="12" t="str">
        <f t="shared" si="32"/>
        <v>-</v>
      </c>
      <c r="BO89" s="12" t="str">
        <f t="shared" si="32"/>
        <v>-</v>
      </c>
      <c r="BR89" s="12" t="str">
        <f t="shared" si="36"/>
        <v>-</v>
      </c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</row>
    <row r="90" spans="2:82" ht="20.25" hidden="1" customHeight="1">
      <c r="B90" s="209">
        <v>19</v>
      </c>
      <c r="C90" s="206" t="str">
        <f t="shared" si="32"/>
        <v>-</v>
      </c>
      <c r="D90" s="203" t="str">
        <f t="shared" si="32"/>
        <v>-</v>
      </c>
      <c r="E90" s="203" t="str">
        <f t="shared" si="32"/>
        <v>-</v>
      </c>
      <c r="F90" s="203" t="str">
        <f t="shared" si="32"/>
        <v>-</v>
      </c>
      <c r="G90" s="203" t="str">
        <f t="shared" si="32"/>
        <v>-</v>
      </c>
      <c r="H90" s="203" t="str">
        <f t="shared" si="32"/>
        <v>-</v>
      </c>
      <c r="I90" s="204" t="str">
        <f t="shared" si="32"/>
        <v>-</v>
      </c>
      <c r="J90" s="203"/>
      <c r="K90" s="203"/>
      <c r="L90" s="203"/>
      <c r="M90" s="205"/>
      <c r="N90" s="207"/>
      <c r="O90" s="208" t="str">
        <f t="shared" si="32"/>
        <v>-</v>
      </c>
      <c r="P90" s="203" t="str">
        <f t="shared" si="32"/>
        <v>-</v>
      </c>
      <c r="Q90" s="203" t="str">
        <f t="shared" si="32"/>
        <v>-</v>
      </c>
      <c r="R90" s="203" t="str">
        <f t="shared" si="32"/>
        <v>-</v>
      </c>
      <c r="S90" s="203" t="str">
        <f t="shared" si="32"/>
        <v>-</v>
      </c>
      <c r="T90" s="203" t="str">
        <f t="shared" si="32"/>
        <v>-</v>
      </c>
      <c r="U90" s="203" t="str">
        <f t="shared" si="32"/>
        <v>-</v>
      </c>
      <c r="V90" s="203"/>
      <c r="W90" s="203"/>
      <c r="X90" s="203" t="str">
        <f t="shared" si="32"/>
        <v>-</v>
      </c>
      <c r="Y90" s="205"/>
      <c r="Z90" s="205" t="str">
        <f t="shared" si="33"/>
        <v>-</v>
      </c>
      <c r="AA90" s="206" t="str">
        <f t="shared" si="32"/>
        <v>-</v>
      </c>
      <c r="AB90" s="203" t="str">
        <f t="shared" si="32"/>
        <v>-</v>
      </c>
      <c r="AC90" s="203" t="str">
        <f t="shared" si="32"/>
        <v>-</v>
      </c>
      <c r="AD90" s="203" t="str">
        <f t="shared" si="32"/>
        <v>-</v>
      </c>
      <c r="AE90" s="203" t="str">
        <f t="shared" si="32"/>
        <v>-</v>
      </c>
      <c r="AF90" s="203" t="str">
        <f t="shared" si="32"/>
        <v>-</v>
      </c>
      <c r="AG90" s="203"/>
      <c r="AH90" s="203"/>
      <c r="AI90" s="203"/>
      <c r="AJ90" s="203" t="str">
        <f t="shared" si="32"/>
        <v>-</v>
      </c>
      <c r="AK90" s="205"/>
      <c r="AL90" s="207" t="str">
        <f t="shared" si="34"/>
        <v>-</v>
      </c>
      <c r="AM90" s="208" t="str">
        <f t="shared" si="32"/>
        <v>-</v>
      </c>
      <c r="AN90" s="203" t="str">
        <f t="shared" si="32"/>
        <v>-</v>
      </c>
      <c r="AO90" s="203" t="str">
        <f t="shared" si="32"/>
        <v>-</v>
      </c>
      <c r="AP90" s="203" t="str">
        <f t="shared" si="32"/>
        <v>-</v>
      </c>
      <c r="AQ90" s="203" t="str">
        <f t="shared" si="32"/>
        <v>-</v>
      </c>
      <c r="AR90" s="203" t="str">
        <f t="shared" si="32"/>
        <v>-</v>
      </c>
      <c r="AS90" s="203" t="str">
        <f t="shared" si="32"/>
        <v>-</v>
      </c>
      <c r="AT90" s="203"/>
      <c r="AU90" s="203"/>
      <c r="AV90" s="203" t="str">
        <f t="shared" si="32"/>
        <v>-</v>
      </c>
      <c r="AW90" s="205"/>
      <c r="AX90" s="205" t="str">
        <f t="shared" si="35"/>
        <v>-</v>
      </c>
      <c r="AY90" s="206" t="str">
        <f t="shared" si="32"/>
        <v>-</v>
      </c>
      <c r="AZ90" s="203" t="str">
        <f t="shared" si="32"/>
        <v>-</v>
      </c>
      <c r="BA90" s="203" t="str">
        <f t="shared" si="32"/>
        <v>-</v>
      </c>
      <c r="BB90" s="203" t="str">
        <f t="shared" si="32"/>
        <v>-</v>
      </c>
      <c r="BC90" s="203" t="str">
        <f t="shared" si="32"/>
        <v>-</v>
      </c>
      <c r="BD90" s="203" t="str">
        <f t="shared" si="32"/>
        <v>-</v>
      </c>
      <c r="BE90" s="203" t="str">
        <f t="shared" si="32"/>
        <v>-</v>
      </c>
      <c r="BF90" s="203"/>
      <c r="BG90" s="203"/>
      <c r="BH90" s="203" t="str">
        <f t="shared" si="32"/>
        <v>-</v>
      </c>
      <c r="BI90" s="203" t="str">
        <f t="shared" si="32"/>
        <v>-</v>
      </c>
      <c r="BJ90" s="207" t="str">
        <f t="shared" si="32"/>
        <v>-</v>
      </c>
      <c r="BK90" s="12" t="str">
        <f t="shared" si="32"/>
        <v>-</v>
      </c>
      <c r="BL90" s="12" t="str">
        <f t="shared" si="32"/>
        <v>-</v>
      </c>
      <c r="BM90" s="12" t="str">
        <f t="shared" si="32"/>
        <v>-</v>
      </c>
      <c r="BN90" s="12" t="str">
        <f t="shared" si="32"/>
        <v>-</v>
      </c>
      <c r="BO90" s="12" t="str">
        <f t="shared" si="32"/>
        <v>-</v>
      </c>
      <c r="BR90" s="12" t="str">
        <f t="shared" si="36"/>
        <v>-</v>
      </c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</row>
    <row r="91" spans="2:82" ht="20.25" hidden="1" customHeight="1">
      <c r="B91" s="209">
        <v>20</v>
      </c>
      <c r="C91" s="206" t="str">
        <f t="shared" si="32"/>
        <v>-</v>
      </c>
      <c r="D91" s="203" t="str">
        <f t="shared" si="32"/>
        <v>-</v>
      </c>
      <c r="E91" s="203" t="str">
        <f t="shared" si="32"/>
        <v>-</v>
      </c>
      <c r="F91" s="203" t="str">
        <f t="shared" si="32"/>
        <v>-</v>
      </c>
      <c r="G91" s="203" t="str">
        <f t="shared" si="32"/>
        <v>-</v>
      </c>
      <c r="H91" s="203" t="str">
        <f t="shared" si="32"/>
        <v>-</v>
      </c>
      <c r="I91" s="204" t="str">
        <f t="shared" si="32"/>
        <v>-</v>
      </c>
      <c r="J91" s="203"/>
      <c r="K91" s="203"/>
      <c r="L91" s="203"/>
      <c r="M91" s="205"/>
      <c r="N91" s="207"/>
      <c r="O91" s="208" t="str">
        <f t="shared" si="32"/>
        <v>-</v>
      </c>
      <c r="P91" s="203" t="str">
        <f t="shared" si="32"/>
        <v>-</v>
      </c>
      <c r="Q91" s="203" t="str">
        <f t="shared" si="32"/>
        <v>-</v>
      </c>
      <c r="R91" s="203" t="str">
        <f t="shared" si="32"/>
        <v>-</v>
      </c>
      <c r="S91" s="203" t="str">
        <f t="shared" si="32"/>
        <v>-</v>
      </c>
      <c r="T91" s="203" t="str">
        <f t="shared" si="32"/>
        <v>-</v>
      </c>
      <c r="U91" s="203" t="str">
        <f t="shared" si="32"/>
        <v>-</v>
      </c>
      <c r="V91" s="203"/>
      <c r="W91" s="203"/>
      <c r="X91" s="203" t="str">
        <f t="shared" si="32"/>
        <v>-</v>
      </c>
      <c r="Y91" s="205"/>
      <c r="Z91" s="205" t="str">
        <f t="shared" si="33"/>
        <v>-</v>
      </c>
      <c r="AA91" s="206" t="str">
        <f t="shared" si="32"/>
        <v>-</v>
      </c>
      <c r="AB91" s="203" t="str">
        <f t="shared" si="32"/>
        <v>-</v>
      </c>
      <c r="AC91" s="203" t="str">
        <f t="shared" si="32"/>
        <v>-</v>
      </c>
      <c r="AD91" s="203" t="str">
        <f t="shared" si="32"/>
        <v>-</v>
      </c>
      <c r="AE91" s="203" t="str">
        <f t="shared" si="32"/>
        <v>-</v>
      </c>
      <c r="AF91" s="203" t="str">
        <f t="shared" si="32"/>
        <v>-</v>
      </c>
      <c r="AG91" s="203"/>
      <c r="AH91" s="203"/>
      <c r="AI91" s="203"/>
      <c r="AJ91" s="203" t="str">
        <f t="shared" si="32"/>
        <v>-</v>
      </c>
      <c r="AK91" s="205"/>
      <c r="AL91" s="207" t="str">
        <f t="shared" si="34"/>
        <v>-</v>
      </c>
      <c r="AM91" s="208" t="str">
        <f t="shared" si="32"/>
        <v>-</v>
      </c>
      <c r="AN91" s="203" t="str">
        <f t="shared" si="32"/>
        <v>-</v>
      </c>
      <c r="AO91" s="203" t="str">
        <f t="shared" si="32"/>
        <v>-</v>
      </c>
      <c r="AP91" s="203" t="str">
        <f t="shared" si="32"/>
        <v>-</v>
      </c>
      <c r="AQ91" s="203" t="str">
        <f t="shared" si="32"/>
        <v>-</v>
      </c>
      <c r="AR91" s="203" t="str">
        <f t="shared" si="32"/>
        <v>-</v>
      </c>
      <c r="AS91" s="203" t="str">
        <f t="shared" si="32"/>
        <v>-</v>
      </c>
      <c r="AT91" s="203"/>
      <c r="AU91" s="203"/>
      <c r="AV91" s="203" t="str">
        <f t="shared" si="32"/>
        <v>-</v>
      </c>
      <c r="AW91" s="205"/>
      <c r="AX91" s="205" t="str">
        <f t="shared" si="35"/>
        <v>-</v>
      </c>
      <c r="AY91" s="206" t="str">
        <f t="shared" si="32"/>
        <v>-</v>
      </c>
      <c r="AZ91" s="203" t="str">
        <f t="shared" si="32"/>
        <v>-</v>
      </c>
      <c r="BA91" s="203" t="str">
        <f t="shared" si="32"/>
        <v>-</v>
      </c>
      <c r="BB91" s="203" t="str">
        <f t="shared" si="32"/>
        <v>-</v>
      </c>
      <c r="BC91" s="203" t="str">
        <f t="shared" si="32"/>
        <v>-</v>
      </c>
      <c r="BD91" s="203" t="str">
        <f t="shared" si="32"/>
        <v>-</v>
      </c>
      <c r="BE91" s="203" t="str">
        <f t="shared" si="32"/>
        <v>-</v>
      </c>
      <c r="BF91" s="203"/>
      <c r="BG91" s="203"/>
      <c r="BH91" s="203" t="str">
        <f t="shared" si="32"/>
        <v>-</v>
      </c>
      <c r="BI91" s="203" t="str">
        <f t="shared" si="32"/>
        <v>-</v>
      </c>
      <c r="BJ91" s="207" t="str">
        <f t="shared" si="32"/>
        <v>-</v>
      </c>
      <c r="BK91" s="12" t="str">
        <f t="shared" si="32"/>
        <v>-</v>
      </c>
      <c r="BL91" s="12" t="str">
        <f t="shared" si="32"/>
        <v>-</v>
      </c>
      <c r="BM91" s="12" t="str">
        <f t="shared" si="32"/>
        <v>-</v>
      </c>
      <c r="BN91" s="12" t="str">
        <f t="shared" si="32"/>
        <v>-</v>
      </c>
      <c r="BO91" s="12" t="str">
        <f t="shared" si="32"/>
        <v>-</v>
      </c>
      <c r="BR91" s="12" t="str">
        <f t="shared" si="36"/>
        <v>-</v>
      </c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</row>
    <row r="92" spans="2:82" ht="20.25" hidden="1" customHeight="1">
      <c r="B92" s="209">
        <v>21</v>
      </c>
      <c r="C92" s="206" t="str">
        <f t="shared" si="32"/>
        <v>-</v>
      </c>
      <c r="D92" s="203" t="str">
        <f t="shared" si="32"/>
        <v>-</v>
      </c>
      <c r="E92" s="203" t="str">
        <f t="shared" si="32"/>
        <v>-</v>
      </c>
      <c r="F92" s="203" t="str">
        <f t="shared" si="32"/>
        <v>-</v>
      </c>
      <c r="G92" s="203" t="str">
        <f t="shared" si="32"/>
        <v>-</v>
      </c>
      <c r="H92" s="203" t="str">
        <f t="shared" si="32"/>
        <v>-</v>
      </c>
      <c r="I92" s="204" t="str">
        <f t="shared" si="32"/>
        <v>-</v>
      </c>
      <c r="J92" s="203"/>
      <c r="K92" s="203"/>
      <c r="L92" s="203"/>
      <c r="M92" s="205"/>
      <c r="N92" s="207"/>
      <c r="O92" s="208" t="str">
        <f t="shared" si="32"/>
        <v>-</v>
      </c>
      <c r="P92" s="203" t="str">
        <f t="shared" si="32"/>
        <v>-</v>
      </c>
      <c r="Q92" s="203" t="str">
        <f t="shared" si="32"/>
        <v>-</v>
      </c>
      <c r="R92" s="203" t="str">
        <f t="shared" si="32"/>
        <v>-</v>
      </c>
      <c r="S92" s="203" t="str">
        <f t="shared" si="32"/>
        <v>-</v>
      </c>
      <c r="T92" s="203" t="str">
        <f t="shared" si="32"/>
        <v>-</v>
      </c>
      <c r="U92" s="203" t="str">
        <f t="shared" si="32"/>
        <v>-</v>
      </c>
      <c r="V92" s="203"/>
      <c r="W92" s="203"/>
      <c r="X92" s="203" t="str">
        <f t="shared" si="32"/>
        <v>-</v>
      </c>
      <c r="Y92" s="205"/>
      <c r="Z92" s="205" t="str">
        <f t="shared" si="33"/>
        <v>-</v>
      </c>
      <c r="AA92" s="206" t="str">
        <f t="shared" si="32"/>
        <v>-</v>
      </c>
      <c r="AB92" s="203" t="str">
        <f t="shared" si="32"/>
        <v>-</v>
      </c>
      <c r="AC92" s="203" t="str">
        <f t="shared" si="32"/>
        <v>-</v>
      </c>
      <c r="AD92" s="203" t="str">
        <f t="shared" si="32"/>
        <v>-</v>
      </c>
      <c r="AE92" s="203" t="str">
        <f t="shared" si="32"/>
        <v>-</v>
      </c>
      <c r="AF92" s="203" t="str">
        <f t="shared" si="32"/>
        <v>-</v>
      </c>
      <c r="AG92" s="203"/>
      <c r="AH92" s="203"/>
      <c r="AI92" s="203"/>
      <c r="AJ92" s="203" t="str">
        <f t="shared" si="32"/>
        <v>-</v>
      </c>
      <c r="AK92" s="205"/>
      <c r="AL92" s="207" t="str">
        <f t="shared" si="34"/>
        <v>-</v>
      </c>
      <c r="AM92" s="208" t="str">
        <f t="shared" si="32"/>
        <v>-</v>
      </c>
      <c r="AN92" s="203" t="str">
        <f t="shared" si="32"/>
        <v>-</v>
      </c>
      <c r="AO92" s="203" t="str">
        <f t="shared" si="32"/>
        <v>-</v>
      </c>
      <c r="AP92" s="203" t="str">
        <f t="shared" si="32"/>
        <v>-</v>
      </c>
      <c r="AQ92" s="203" t="str">
        <f t="shared" si="32"/>
        <v>-</v>
      </c>
      <c r="AR92" s="203" t="str">
        <f t="shared" si="32"/>
        <v>-</v>
      </c>
      <c r="AS92" s="203" t="str">
        <f t="shared" si="32"/>
        <v>-</v>
      </c>
      <c r="AT92" s="203"/>
      <c r="AU92" s="203"/>
      <c r="AV92" s="203" t="str">
        <f t="shared" si="32"/>
        <v>-</v>
      </c>
      <c r="AW92" s="205"/>
      <c r="AX92" s="205" t="str">
        <f t="shared" si="35"/>
        <v>-</v>
      </c>
      <c r="AY92" s="206" t="str">
        <f t="shared" si="32"/>
        <v>-</v>
      </c>
      <c r="AZ92" s="203" t="str">
        <f t="shared" si="32"/>
        <v>-</v>
      </c>
      <c r="BA92" s="203" t="str">
        <f t="shared" si="32"/>
        <v>-</v>
      </c>
      <c r="BB92" s="203" t="str">
        <f t="shared" si="32"/>
        <v>-</v>
      </c>
      <c r="BC92" s="203" t="str">
        <f t="shared" si="32"/>
        <v>-</v>
      </c>
      <c r="BD92" s="203" t="str">
        <f t="shared" si="32"/>
        <v>-</v>
      </c>
      <c r="BE92" s="203" t="str">
        <f t="shared" si="32"/>
        <v>-</v>
      </c>
      <c r="BF92" s="203"/>
      <c r="BG92" s="203"/>
      <c r="BH92" s="203" t="str">
        <f t="shared" si="32"/>
        <v>-</v>
      </c>
      <c r="BI92" s="203" t="str">
        <f t="shared" si="32"/>
        <v>-</v>
      </c>
      <c r="BJ92" s="207" t="str">
        <f t="shared" si="32"/>
        <v>-</v>
      </c>
      <c r="BK92" s="12" t="str">
        <f t="shared" si="32"/>
        <v>-</v>
      </c>
      <c r="BL92" s="12" t="str">
        <f t="shared" si="32"/>
        <v>-</v>
      </c>
      <c r="BM92" s="12" t="str">
        <f t="shared" si="32"/>
        <v>-</v>
      </c>
      <c r="BN92" s="12" t="str">
        <f t="shared" si="32"/>
        <v>-</v>
      </c>
      <c r="BO92" s="12" t="str">
        <f t="shared" si="32"/>
        <v>-</v>
      </c>
      <c r="BR92" s="12" t="str">
        <f t="shared" si="36"/>
        <v>-</v>
      </c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</row>
    <row r="93" spans="2:82" ht="20.25" hidden="1" customHeight="1">
      <c r="B93" s="209">
        <v>22</v>
      </c>
      <c r="C93" s="206" t="str">
        <f t="shared" si="32"/>
        <v>-</v>
      </c>
      <c r="D93" s="203" t="str">
        <f t="shared" si="32"/>
        <v>-</v>
      </c>
      <c r="E93" s="203" t="str">
        <f t="shared" si="32"/>
        <v>-</v>
      </c>
      <c r="F93" s="203" t="str">
        <f t="shared" si="32"/>
        <v>-</v>
      </c>
      <c r="G93" s="203" t="str">
        <f t="shared" si="32"/>
        <v>-</v>
      </c>
      <c r="H93" s="203" t="str">
        <f t="shared" si="32"/>
        <v>-</v>
      </c>
      <c r="I93" s="204" t="str">
        <f t="shared" si="32"/>
        <v>-</v>
      </c>
      <c r="J93" s="203"/>
      <c r="K93" s="203"/>
      <c r="L93" s="203"/>
      <c r="M93" s="205"/>
      <c r="N93" s="207"/>
      <c r="O93" s="208" t="str">
        <f t="shared" si="32"/>
        <v>-</v>
      </c>
      <c r="P93" s="203" t="str">
        <f t="shared" si="32"/>
        <v>-</v>
      </c>
      <c r="Q93" s="203" t="str">
        <f t="shared" si="32"/>
        <v>-</v>
      </c>
      <c r="R93" s="203" t="str">
        <f t="shared" si="32"/>
        <v>-</v>
      </c>
      <c r="S93" s="203" t="str">
        <f t="shared" si="32"/>
        <v>-</v>
      </c>
      <c r="T93" s="203" t="str">
        <f t="shared" si="32"/>
        <v>-</v>
      </c>
      <c r="U93" s="203" t="str">
        <f t="shared" si="32"/>
        <v>-</v>
      </c>
      <c r="V93" s="203"/>
      <c r="W93" s="203"/>
      <c r="X93" s="203" t="str">
        <f t="shared" si="32"/>
        <v>-</v>
      </c>
      <c r="Y93" s="205"/>
      <c r="Z93" s="205" t="str">
        <f t="shared" si="33"/>
        <v>-</v>
      </c>
      <c r="AA93" s="206" t="str">
        <f t="shared" si="32"/>
        <v>-</v>
      </c>
      <c r="AB93" s="203" t="str">
        <f t="shared" si="32"/>
        <v>-</v>
      </c>
      <c r="AC93" s="203" t="str">
        <f t="shared" si="32"/>
        <v>-</v>
      </c>
      <c r="AD93" s="203" t="str">
        <f t="shared" si="32"/>
        <v>-</v>
      </c>
      <c r="AE93" s="203" t="str">
        <f t="shared" si="32"/>
        <v>-</v>
      </c>
      <c r="AF93" s="203" t="str">
        <f t="shared" si="32"/>
        <v>-</v>
      </c>
      <c r="AG93" s="203"/>
      <c r="AH93" s="203"/>
      <c r="AI93" s="203"/>
      <c r="AJ93" s="203" t="str">
        <f t="shared" si="32"/>
        <v>-</v>
      </c>
      <c r="AK93" s="205"/>
      <c r="AL93" s="207" t="str">
        <f t="shared" si="34"/>
        <v>-</v>
      </c>
      <c r="AM93" s="208" t="str">
        <f t="shared" si="32"/>
        <v>-</v>
      </c>
      <c r="AN93" s="203" t="str">
        <f t="shared" si="32"/>
        <v>-</v>
      </c>
      <c r="AO93" s="203" t="str">
        <f t="shared" si="32"/>
        <v>-</v>
      </c>
      <c r="AP93" s="203" t="str">
        <f t="shared" si="32"/>
        <v>-</v>
      </c>
      <c r="AQ93" s="203" t="str">
        <f t="shared" si="32"/>
        <v>-</v>
      </c>
      <c r="AR93" s="203" t="str">
        <f t="shared" si="32"/>
        <v>-</v>
      </c>
      <c r="AS93" s="203" t="str">
        <f t="shared" si="32"/>
        <v>-</v>
      </c>
      <c r="AT93" s="203"/>
      <c r="AU93" s="203"/>
      <c r="AV93" s="203" t="str">
        <f t="shared" si="32"/>
        <v>-</v>
      </c>
      <c r="AW93" s="205"/>
      <c r="AX93" s="205" t="str">
        <f t="shared" si="35"/>
        <v>-</v>
      </c>
      <c r="AY93" s="206" t="str">
        <f t="shared" si="35"/>
        <v>-</v>
      </c>
      <c r="AZ93" s="203" t="str">
        <f t="shared" si="35"/>
        <v>-</v>
      </c>
      <c r="BA93" s="203" t="str">
        <f t="shared" si="35"/>
        <v>-</v>
      </c>
      <c r="BB93" s="203" t="str">
        <f t="shared" si="35"/>
        <v>-</v>
      </c>
      <c r="BC93" s="203" t="str">
        <f t="shared" si="35"/>
        <v>-</v>
      </c>
      <c r="BD93" s="203" t="str">
        <f t="shared" si="35"/>
        <v>-</v>
      </c>
      <c r="BE93" s="203" t="str">
        <f t="shared" si="35"/>
        <v>-</v>
      </c>
      <c r="BF93" s="203"/>
      <c r="BG93" s="203"/>
      <c r="BH93" s="203" t="str">
        <f t="shared" si="35"/>
        <v>-</v>
      </c>
      <c r="BI93" s="203" t="str">
        <f t="shared" si="35"/>
        <v>-</v>
      </c>
      <c r="BJ93" s="207" t="str">
        <f t="shared" si="35"/>
        <v>-</v>
      </c>
      <c r="BK93" s="12" t="str">
        <f t="shared" si="35"/>
        <v>-</v>
      </c>
      <c r="BL93" s="12" t="str">
        <f t="shared" si="35"/>
        <v>-</v>
      </c>
      <c r="BM93" s="12" t="str">
        <f t="shared" si="35"/>
        <v>-</v>
      </c>
      <c r="BN93" s="12" t="str">
        <f t="shared" ref="BN93:BO93" si="37">IF(BN72&gt;1,"ДА","-")</f>
        <v>-</v>
      </c>
      <c r="BO93" s="12" t="str">
        <f t="shared" si="37"/>
        <v>-</v>
      </c>
      <c r="BR93" s="12" t="str">
        <f t="shared" si="36"/>
        <v>-</v>
      </c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</row>
    <row r="94" spans="2:82" ht="20.25" hidden="1" customHeight="1">
      <c r="B94" s="209">
        <v>23</v>
      </c>
      <c r="C94" s="206" t="str">
        <f t="shared" ref="C94:BO99" si="38">IF(C73&gt;1,"ДА","-")</f>
        <v>-</v>
      </c>
      <c r="D94" s="203" t="str">
        <f t="shared" si="38"/>
        <v>-</v>
      </c>
      <c r="E94" s="203" t="str">
        <f t="shared" si="38"/>
        <v>-</v>
      </c>
      <c r="F94" s="203" t="str">
        <f t="shared" si="38"/>
        <v>-</v>
      </c>
      <c r="G94" s="203" t="str">
        <f t="shared" si="38"/>
        <v>-</v>
      </c>
      <c r="H94" s="203" t="str">
        <f t="shared" si="38"/>
        <v>-</v>
      </c>
      <c r="I94" s="204" t="str">
        <f t="shared" si="38"/>
        <v>-</v>
      </c>
      <c r="J94" s="203"/>
      <c r="K94" s="203"/>
      <c r="L94" s="203"/>
      <c r="M94" s="205"/>
      <c r="N94" s="207"/>
      <c r="O94" s="208" t="str">
        <f t="shared" si="38"/>
        <v>-</v>
      </c>
      <c r="P94" s="203" t="str">
        <f t="shared" si="38"/>
        <v>-</v>
      </c>
      <c r="Q94" s="203" t="str">
        <f t="shared" si="38"/>
        <v>-</v>
      </c>
      <c r="R94" s="203" t="str">
        <f t="shared" si="38"/>
        <v>-</v>
      </c>
      <c r="S94" s="203" t="str">
        <f t="shared" si="38"/>
        <v>-</v>
      </c>
      <c r="T94" s="203" t="str">
        <f t="shared" si="38"/>
        <v>-</v>
      </c>
      <c r="U94" s="203" t="str">
        <f t="shared" si="38"/>
        <v>-</v>
      </c>
      <c r="V94" s="203"/>
      <c r="W94" s="203"/>
      <c r="X94" s="203" t="str">
        <f t="shared" si="38"/>
        <v>-</v>
      </c>
      <c r="Y94" s="205"/>
      <c r="Z94" s="205" t="str">
        <f t="shared" si="33"/>
        <v>-</v>
      </c>
      <c r="AA94" s="206" t="str">
        <f t="shared" si="38"/>
        <v>-</v>
      </c>
      <c r="AB94" s="203" t="str">
        <f t="shared" si="38"/>
        <v>-</v>
      </c>
      <c r="AC94" s="203" t="str">
        <f t="shared" si="38"/>
        <v>-</v>
      </c>
      <c r="AD94" s="203" t="str">
        <f t="shared" si="38"/>
        <v>-</v>
      </c>
      <c r="AE94" s="203" t="str">
        <f t="shared" si="38"/>
        <v>-</v>
      </c>
      <c r="AF94" s="203" t="str">
        <f t="shared" si="38"/>
        <v>-</v>
      </c>
      <c r="AG94" s="203"/>
      <c r="AH94" s="203"/>
      <c r="AI94" s="203"/>
      <c r="AJ94" s="203" t="str">
        <f t="shared" si="38"/>
        <v>-</v>
      </c>
      <c r="AK94" s="205"/>
      <c r="AL94" s="207" t="str">
        <f t="shared" si="34"/>
        <v>-</v>
      </c>
      <c r="AM94" s="208" t="str">
        <f t="shared" si="38"/>
        <v>-</v>
      </c>
      <c r="AN94" s="203" t="str">
        <f t="shared" si="38"/>
        <v>-</v>
      </c>
      <c r="AO94" s="203" t="str">
        <f t="shared" si="38"/>
        <v>-</v>
      </c>
      <c r="AP94" s="203" t="str">
        <f t="shared" si="38"/>
        <v>-</v>
      </c>
      <c r="AQ94" s="203" t="str">
        <f t="shared" si="38"/>
        <v>-</v>
      </c>
      <c r="AR94" s="203" t="str">
        <f t="shared" si="38"/>
        <v>-</v>
      </c>
      <c r="AS94" s="203" t="str">
        <f t="shared" si="38"/>
        <v>-</v>
      </c>
      <c r="AT94" s="203"/>
      <c r="AU94" s="203"/>
      <c r="AV94" s="203" t="str">
        <f t="shared" si="38"/>
        <v>-</v>
      </c>
      <c r="AW94" s="205"/>
      <c r="AX94" s="205" t="str">
        <f t="shared" si="35"/>
        <v>-</v>
      </c>
      <c r="AY94" s="206" t="str">
        <f t="shared" si="38"/>
        <v>-</v>
      </c>
      <c r="AZ94" s="203" t="str">
        <f t="shared" si="38"/>
        <v>-</v>
      </c>
      <c r="BA94" s="203" t="str">
        <f t="shared" si="38"/>
        <v>-</v>
      </c>
      <c r="BB94" s="203" t="str">
        <f t="shared" si="38"/>
        <v>-</v>
      </c>
      <c r="BC94" s="203" t="str">
        <f t="shared" si="38"/>
        <v>-</v>
      </c>
      <c r="BD94" s="203" t="str">
        <f t="shared" si="38"/>
        <v>-</v>
      </c>
      <c r="BE94" s="203" t="str">
        <f t="shared" si="38"/>
        <v>-</v>
      </c>
      <c r="BF94" s="203"/>
      <c r="BG94" s="203"/>
      <c r="BH94" s="203" t="str">
        <f t="shared" si="38"/>
        <v>-</v>
      </c>
      <c r="BI94" s="203" t="str">
        <f t="shared" si="35"/>
        <v>-</v>
      </c>
      <c r="BJ94" s="207" t="str">
        <f t="shared" si="35"/>
        <v>-</v>
      </c>
      <c r="BK94" s="12" t="str">
        <f t="shared" si="38"/>
        <v>-</v>
      </c>
      <c r="BL94" s="12" t="str">
        <f t="shared" si="38"/>
        <v>-</v>
      </c>
      <c r="BM94" s="12" t="str">
        <f t="shared" si="38"/>
        <v>-</v>
      </c>
      <c r="BN94" s="12" t="str">
        <f t="shared" si="38"/>
        <v>-</v>
      </c>
      <c r="BO94" s="12" t="str">
        <f t="shared" si="38"/>
        <v>-</v>
      </c>
      <c r="BR94" s="12" t="str">
        <f t="shared" si="36"/>
        <v>-</v>
      </c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</row>
    <row r="95" spans="2:82" ht="20.25" hidden="1" customHeight="1">
      <c r="B95" s="209">
        <v>24</v>
      </c>
      <c r="C95" s="206" t="str">
        <f t="shared" si="38"/>
        <v>-</v>
      </c>
      <c r="D95" s="203" t="str">
        <f t="shared" si="38"/>
        <v>-</v>
      </c>
      <c r="E95" s="203" t="str">
        <f t="shared" si="38"/>
        <v>-</v>
      </c>
      <c r="F95" s="203" t="str">
        <f t="shared" si="38"/>
        <v>-</v>
      </c>
      <c r="G95" s="203" t="str">
        <f t="shared" si="38"/>
        <v>-</v>
      </c>
      <c r="H95" s="203" t="str">
        <f t="shared" si="38"/>
        <v>-</v>
      </c>
      <c r="I95" s="204" t="str">
        <f t="shared" si="38"/>
        <v>-</v>
      </c>
      <c r="J95" s="203"/>
      <c r="K95" s="203"/>
      <c r="L95" s="203"/>
      <c r="M95" s="205"/>
      <c r="N95" s="207"/>
      <c r="O95" s="208" t="str">
        <f t="shared" si="38"/>
        <v>-</v>
      </c>
      <c r="P95" s="203" t="str">
        <f t="shared" si="38"/>
        <v>-</v>
      </c>
      <c r="Q95" s="203" t="str">
        <f t="shared" si="38"/>
        <v>-</v>
      </c>
      <c r="R95" s="203" t="str">
        <f t="shared" si="38"/>
        <v>-</v>
      </c>
      <c r="S95" s="203" t="str">
        <f t="shared" si="38"/>
        <v>-</v>
      </c>
      <c r="T95" s="203" t="str">
        <f t="shared" si="38"/>
        <v>-</v>
      </c>
      <c r="U95" s="203" t="str">
        <f t="shared" si="38"/>
        <v>-</v>
      </c>
      <c r="V95" s="203"/>
      <c r="W95" s="203"/>
      <c r="X95" s="203" t="str">
        <f t="shared" si="38"/>
        <v>-</v>
      </c>
      <c r="Y95" s="205"/>
      <c r="Z95" s="205" t="str">
        <f t="shared" si="33"/>
        <v>-</v>
      </c>
      <c r="AA95" s="206" t="str">
        <f t="shared" si="38"/>
        <v>-</v>
      </c>
      <c r="AB95" s="203" t="str">
        <f t="shared" si="38"/>
        <v>-</v>
      </c>
      <c r="AC95" s="203" t="str">
        <f t="shared" si="38"/>
        <v>-</v>
      </c>
      <c r="AD95" s="203" t="str">
        <f t="shared" si="38"/>
        <v>-</v>
      </c>
      <c r="AE95" s="203" t="str">
        <f t="shared" si="38"/>
        <v>-</v>
      </c>
      <c r="AF95" s="203" t="str">
        <f t="shared" si="38"/>
        <v>-</v>
      </c>
      <c r="AG95" s="203"/>
      <c r="AH95" s="203"/>
      <c r="AI95" s="203"/>
      <c r="AJ95" s="203" t="str">
        <f t="shared" si="38"/>
        <v>-</v>
      </c>
      <c r="AK95" s="205"/>
      <c r="AL95" s="207" t="str">
        <f t="shared" si="34"/>
        <v>-</v>
      </c>
      <c r="AM95" s="208" t="str">
        <f t="shared" si="38"/>
        <v>-</v>
      </c>
      <c r="AN95" s="203" t="str">
        <f t="shared" si="38"/>
        <v>-</v>
      </c>
      <c r="AO95" s="203" t="str">
        <f t="shared" si="38"/>
        <v>-</v>
      </c>
      <c r="AP95" s="203" t="str">
        <f t="shared" si="38"/>
        <v>-</v>
      </c>
      <c r="AQ95" s="203" t="str">
        <f t="shared" si="38"/>
        <v>-</v>
      </c>
      <c r="AR95" s="203" t="str">
        <f t="shared" si="38"/>
        <v>-</v>
      </c>
      <c r="AS95" s="203" t="str">
        <f t="shared" si="38"/>
        <v>-</v>
      </c>
      <c r="AT95" s="203"/>
      <c r="AU95" s="203"/>
      <c r="AV95" s="203" t="str">
        <f t="shared" si="38"/>
        <v>-</v>
      </c>
      <c r="AW95" s="205"/>
      <c r="AX95" s="205" t="str">
        <f t="shared" si="35"/>
        <v>-</v>
      </c>
      <c r="AY95" s="206" t="str">
        <f t="shared" si="38"/>
        <v>-</v>
      </c>
      <c r="AZ95" s="203" t="str">
        <f t="shared" si="38"/>
        <v>-</v>
      </c>
      <c r="BA95" s="203" t="str">
        <f t="shared" si="38"/>
        <v>-</v>
      </c>
      <c r="BB95" s="203" t="str">
        <f t="shared" si="38"/>
        <v>-</v>
      </c>
      <c r="BC95" s="203" t="str">
        <f t="shared" si="38"/>
        <v>-</v>
      </c>
      <c r="BD95" s="203" t="str">
        <f t="shared" si="38"/>
        <v>-</v>
      </c>
      <c r="BE95" s="203" t="str">
        <f t="shared" si="38"/>
        <v>-</v>
      </c>
      <c r="BF95" s="203"/>
      <c r="BG95" s="203"/>
      <c r="BH95" s="203" t="str">
        <f t="shared" si="38"/>
        <v>-</v>
      </c>
      <c r="BI95" s="203" t="str">
        <f t="shared" si="35"/>
        <v>-</v>
      </c>
      <c r="BJ95" s="207" t="str">
        <f t="shared" si="35"/>
        <v>-</v>
      </c>
      <c r="BK95" s="12" t="str">
        <f t="shared" si="38"/>
        <v>-</v>
      </c>
      <c r="BL95" s="12" t="str">
        <f t="shared" si="38"/>
        <v>-</v>
      </c>
      <c r="BM95" s="12" t="str">
        <f t="shared" si="38"/>
        <v>-</v>
      </c>
      <c r="BN95" s="12" t="str">
        <f t="shared" si="38"/>
        <v>-</v>
      </c>
      <c r="BO95" s="12" t="str">
        <f t="shared" si="38"/>
        <v>-</v>
      </c>
      <c r="BR95" s="12" t="str">
        <f t="shared" si="36"/>
        <v>-</v>
      </c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</row>
    <row r="96" spans="2:82" ht="20.25" hidden="1" customHeight="1">
      <c r="B96" s="209">
        <v>25</v>
      </c>
      <c r="C96" s="206" t="str">
        <f t="shared" si="38"/>
        <v>-</v>
      </c>
      <c r="D96" s="203" t="str">
        <f t="shared" si="38"/>
        <v>-</v>
      </c>
      <c r="E96" s="203" t="str">
        <f t="shared" si="38"/>
        <v>-</v>
      </c>
      <c r="F96" s="203" t="str">
        <f t="shared" si="38"/>
        <v>-</v>
      </c>
      <c r="G96" s="203" t="str">
        <f t="shared" si="38"/>
        <v>-</v>
      </c>
      <c r="H96" s="203" t="str">
        <f t="shared" si="38"/>
        <v>-</v>
      </c>
      <c r="I96" s="204" t="str">
        <f t="shared" si="38"/>
        <v>-</v>
      </c>
      <c r="J96" s="203"/>
      <c r="K96" s="203"/>
      <c r="L96" s="203"/>
      <c r="M96" s="205"/>
      <c r="N96" s="207"/>
      <c r="O96" s="208" t="str">
        <f t="shared" si="38"/>
        <v>-</v>
      </c>
      <c r="P96" s="203" t="str">
        <f t="shared" si="38"/>
        <v>-</v>
      </c>
      <c r="Q96" s="203" t="str">
        <f t="shared" si="38"/>
        <v>-</v>
      </c>
      <c r="R96" s="203" t="str">
        <f t="shared" si="38"/>
        <v>-</v>
      </c>
      <c r="S96" s="203" t="str">
        <f t="shared" si="38"/>
        <v>-</v>
      </c>
      <c r="T96" s="203" t="str">
        <f t="shared" si="38"/>
        <v>-</v>
      </c>
      <c r="U96" s="203" t="str">
        <f t="shared" si="38"/>
        <v>-</v>
      </c>
      <c r="V96" s="203"/>
      <c r="W96" s="203"/>
      <c r="X96" s="203" t="str">
        <f t="shared" si="38"/>
        <v>-</v>
      </c>
      <c r="Y96" s="205"/>
      <c r="Z96" s="205" t="str">
        <f t="shared" si="33"/>
        <v>-</v>
      </c>
      <c r="AA96" s="206" t="str">
        <f t="shared" si="38"/>
        <v>-</v>
      </c>
      <c r="AB96" s="203" t="str">
        <f t="shared" si="38"/>
        <v>-</v>
      </c>
      <c r="AC96" s="203" t="str">
        <f t="shared" si="38"/>
        <v>-</v>
      </c>
      <c r="AD96" s="203" t="str">
        <f t="shared" si="38"/>
        <v>-</v>
      </c>
      <c r="AE96" s="203" t="str">
        <f t="shared" si="38"/>
        <v>-</v>
      </c>
      <c r="AF96" s="203" t="str">
        <f t="shared" si="38"/>
        <v>-</v>
      </c>
      <c r="AG96" s="203"/>
      <c r="AH96" s="203"/>
      <c r="AI96" s="203"/>
      <c r="AJ96" s="203" t="str">
        <f t="shared" si="38"/>
        <v>-</v>
      </c>
      <c r="AK96" s="205"/>
      <c r="AL96" s="207" t="str">
        <f t="shared" si="34"/>
        <v>-</v>
      </c>
      <c r="AM96" s="208" t="str">
        <f t="shared" si="38"/>
        <v>-</v>
      </c>
      <c r="AN96" s="203" t="str">
        <f t="shared" si="38"/>
        <v>-</v>
      </c>
      <c r="AO96" s="203" t="str">
        <f t="shared" si="38"/>
        <v>-</v>
      </c>
      <c r="AP96" s="203" t="str">
        <f t="shared" si="38"/>
        <v>-</v>
      </c>
      <c r="AQ96" s="203" t="str">
        <f t="shared" si="38"/>
        <v>-</v>
      </c>
      <c r="AR96" s="203" t="str">
        <f t="shared" si="38"/>
        <v>-</v>
      </c>
      <c r="AS96" s="203" t="str">
        <f t="shared" si="38"/>
        <v>-</v>
      </c>
      <c r="AT96" s="203"/>
      <c r="AU96" s="203"/>
      <c r="AV96" s="203" t="str">
        <f t="shared" si="38"/>
        <v>-</v>
      </c>
      <c r="AW96" s="205"/>
      <c r="AX96" s="205" t="str">
        <f t="shared" si="35"/>
        <v>-</v>
      </c>
      <c r="AY96" s="206" t="str">
        <f t="shared" si="38"/>
        <v>-</v>
      </c>
      <c r="AZ96" s="203" t="str">
        <f t="shared" si="38"/>
        <v>-</v>
      </c>
      <c r="BA96" s="203" t="str">
        <f t="shared" si="38"/>
        <v>-</v>
      </c>
      <c r="BB96" s="203" t="str">
        <f t="shared" si="38"/>
        <v>-</v>
      </c>
      <c r="BC96" s="203" t="str">
        <f t="shared" si="38"/>
        <v>-</v>
      </c>
      <c r="BD96" s="203" t="str">
        <f t="shared" si="38"/>
        <v>-</v>
      </c>
      <c r="BE96" s="203" t="str">
        <f t="shared" si="38"/>
        <v>-</v>
      </c>
      <c r="BF96" s="203"/>
      <c r="BG96" s="203"/>
      <c r="BH96" s="203" t="str">
        <f t="shared" si="38"/>
        <v>-</v>
      </c>
      <c r="BI96" s="203" t="str">
        <f t="shared" si="35"/>
        <v>-</v>
      </c>
      <c r="BJ96" s="207" t="str">
        <f t="shared" si="35"/>
        <v>-</v>
      </c>
      <c r="BK96" s="12" t="str">
        <f t="shared" si="38"/>
        <v>-</v>
      </c>
      <c r="BL96" s="12" t="str">
        <f t="shared" si="38"/>
        <v>-</v>
      </c>
      <c r="BM96" s="12" t="str">
        <f t="shared" si="38"/>
        <v>-</v>
      </c>
      <c r="BN96" s="12" t="str">
        <f t="shared" si="38"/>
        <v>-</v>
      </c>
      <c r="BO96" s="12" t="str">
        <f t="shared" si="38"/>
        <v>-</v>
      </c>
      <c r="BR96" s="12" t="str">
        <f t="shared" si="36"/>
        <v>-</v>
      </c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</row>
    <row r="97" spans="2:82" ht="20.25" hidden="1" customHeight="1">
      <c r="B97" s="209">
        <v>26</v>
      </c>
      <c r="C97" s="206" t="str">
        <f t="shared" si="38"/>
        <v>-</v>
      </c>
      <c r="D97" s="203" t="str">
        <f t="shared" si="38"/>
        <v>-</v>
      </c>
      <c r="E97" s="203" t="str">
        <f t="shared" si="38"/>
        <v>-</v>
      </c>
      <c r="F97" s="203" t="str">
        <f t="shared" si="38"/>
        <v>-</v>
      </c>
      <c r="G97" s="203" t="str">
        <f t="shared" si="38"/>
        <v>-</v>
      </c>
      <c r="H97" s="203" t="str">
        <f t="shared" si="38"/>
        <v>-</v>
      </c>
      <c r="I97" s="204" t="str">
        <f t="shared" si="38"/>
        <v>-</v>
      </c>
      <c r="J97" s="203"/>
      <c r="K97" s="203"/>
      <c r="L97" s="203"/>
      <c r="M97" s="205"/>
      <c r="N97" s="207"/>
      <c r="O97" s="208" t="str">
        <f t="shared" si="38"/>
        <v>-</v>
      </c>
      <c r="P97" s="203" t="str">
        <f t="shared" si="38"/>
        <v>-</v>
      </c>
      <c r="Q97" s="203" t="str">
        <f t="shared" si="38"/>
        <v>-</v>
      </c>
      <c r="R97" s="203" t="str">
        <f t="shared" si="38"/>
        <v>-</v>
      </c>
      <c r="S97" s="203" t="str">
        <f t="shared" si="38"/>
        <v>-</v>
      </c>
      <c r="T97" s="203" t="str">
        <f t="shared" si="38"/>
        <v>-</v>
      </c>
      <c r="U97" s="203" t="str">
        <f t="shared" si="38"/>
        <v>-</v>
      </c>
      <c r="V97" s="203"/>
      <c r="W97" s="203"/>
      <c r="X97" s="203" t="str">
        <f t="shared" si="38"/>
        <v>-</v>
      </c>
      <c r="Y97" s="205"/>
      <c r="Z97" s="205" t="str">
        <f t="shared" si="33"/>
        <v>-</v>
      </c>
      <c r="AA97" s="206" t="str">
        <f t="shared" si="38"/>
        <v>-</v>
      </c>
      <c r="AB97" s="203" t="str">
        <f t="shared" si="38"/>
        <v>-</v>
      </c>
      <c r="AC97" s="203" t="str">
        <f t="shared" si="38"/>
        <v>-</v>
      </c>
      <c r="AD97" s="203" t="str">
        <f t="shared" si="38"/>
        <v>-</v>
      </c>
      <c r="AE97" s="203" t="str">
        <f t="shared" si="38"/>
        <v>-</v>
      </c>
      <c r="AF97" s="203" t="str">
        <f t="shared" si="38"/>
        <v>-</v>
      </c>
      <c r="AG97" s="203"/>
      <c r="AH97" s="203"/>
      <c r="AI97" s="203"/>
      <c r="AJ97" s="203" t="str">
        <f t="shared" si="38"/>
        <v>-</v>
      </c>
      <c r="AK97" s="205"/>
      <c r="AL97" s="207" t="str">
        <f t="shared" si="34"/>
        <v>-</v>
      </c>
      <c r="AM97" s="208" t="str">
        <f t="shared" si="38"/>
        <v>-</v>
      </c>
      <c r="AN97" s="203" t="str">
        <f t="shared" si="38"/>
        <v>-</v>
      </c>
      <c r="AO97" s="203" t="str">
        <f t="shared" si="38"/>
        <v>-</v>
      </c>
      <c r="AP97" s="203" t="str">
        <f t="shared" si="38"/>
        <v>-</v>
      </c>
      <c r="AQ97" s="203" t="str">
        <f t="shared" si="38"/>
        <v>-</v>
      </c>
      <c r="AR97" s="203" t="str">
        <f t="shared" si="38"/>
        <v>-</v>
      </c>
      <c r="AS97" s="203" t="str">
        <f t="shared" si="38"/>
        <v>-</v>
      </c>
      <c r="AT97" s="203"/>
      <c r="AU97" s="203"/>
      <c r="AV97" s="203" t="str">
        <f t="shared" si="38"/>
        <v>-</v>
      </c>
      <c r="AW97" s="205"/>
      <c r="AX97" s="205" t="str">
        <f t="shared" si="35"/>
        <v>-</v>
      </c>
      <c r="AY97" s="206" t="str">
        <f t="shared" si="38"/>
        <v>-</v>
      </c>
      <c r="AZ97" s="203" t="str">
        <f t="shared" si="38"/>
        <v>-</v>
      </c>
      <c r="BA97" s="203" t="str">
        <f t="shared" si="38"/>
        <v>-</v>
      </c>
      <c r="BB97" s="203" t="str">
        <f t="shared" si="38"/>
        <v>-</v>
      </c>
      <c r="BC97" s="203" t="str">
        <f t="shared" si="38"/>
        <v>-</v>
      </c>
      <c r="BD97" s="203" t="str">
        <f t="shared" si="38"/>
        <v>-</v>
      </c>
      <c r="BE97" s="203" t="str">
        <f t="shared" si="38"/>
        <v>-</v>
      </c>
      <c r="BF97" s="203"/>
      <c r="BG97" s="203"/>
      <c r="BH97" s="203" t="str">
        <f t="shared" si="38"/>
        <v>-</v>
      </c>
      <c r="BI97" s="203" t="str">
        <f t="shared" si="35"/>
        <v>-</v>
      </c>
      <c r="BJ97" s="207" t="str">
        <f t="shared" si="35"/>
        <v>-</v>
      </c>
      <c r="BK97" s="12" t="str">
        <f t="shared" si="38"/>
        <v>-</v>
      </c>
      <c r="BL97" s="12" t="str">
        <f t="shared" si="38"/>
        <v>-</v>
      </c>
      <c r="BM97" s="12" t="str">
        <f t="shared" si="38"/>
        <v>-</v>
      </c>
      <c r="BN97" s="12" t="str">
        <f t="shared" si="38"/>
        <v>-</v>
      </c>
      <c r="BO97" s="12" t="str">
        <f t="shared" si="38"/>
        <v>-</v>
      </c>
      <c r="BR97" s="12" t="str">
        <f t="shared" si="36"/>
        <v>-</v>
      </c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</row>
    <row r="98" spans="2:82" ht="20.25" hidden="1" customHeight="1">
      <c r="B98" s="209">
        <v>27</v>
      </c>
      <c r="C98" s="206" t="str">
        <f t="shared" si="38"/>
        <v>-</v>
      </c>
      <c r="D98" s="203" t="str">
        <f t="shared" si="38"/>
        <v>-</v>
      </c>
      <c r="E98" s="203" t="str">
        <f t="shared" si="38"/>
        <v>-</v>
      </c>
      <c r="F98" s="203" t="str">
        <f t="shared" si="38"/>
        <v>-</v>
      </c>
      <c r="G98" s="203" t="str">
        <f t="shared" si="38"/>
        <v>-</v>
      </c>
      <c r="H98" s="203" t="str">
        <f t="shared" si="38"/>
        <v>-</v>
      </c>
      <c r="I98" s="204" t="str">
        <f t="shared" si="38"/>
        <v>-</v>
      </c>
      <c r="J98" s="203"/>
      <c r="K98" s="203"/>
      <c r="L98" s="203"/>
      <c r="M98" s="205"/>
      <c r="N98" s="207"/>
      <c r="O98" s="208" t="str">
        <f t="shared" si="38"/>
        <v>-</v>
      </c>
      <c r="P98" s="203" t="str">
        <f t="shared" si="38"/>
        <v>-</v>
      </c>
      <c r="Q98" s="203" t="str">
        <f t="shared" si="38"/>
        <v>-</v>
      </c>
      <c r="R98" s="203" t="str">
        <f t="shared" si="38"/>
        <v>-</v>
      </c>
      <c r="S98" s="203" t="str">
        <f t="shared" si="38"/>
        <v>-</v>
      </c>
      <c r="T98" s="203" t="str">
        <f t="shared" si="38"/>
        <v>-</v>
      </c>
      <c r="U98" s="203" t="str">
        <f t="shared" si="38"/>
        <v>-</v>
      </c>
      <c r="V98" s="203"/>
      <c r="W98" s="203"/>
      <c r="X98" s="203" t="str">
        <f t="shared" si="38"/>
        <v>-</v>
      </c>
      <c r="Y98" s="205"/>
      <c r="Z98" s="205" t="str">
        <f t="shared" si="33"/>
        <v>-</v>
      </c>
      <c r="AA98" s="206" t="str">
        <f t="shared" si="38"/>
        <v>-</v>
      </c>
      <c r="AB98" s="203" t="str">
        <f t="shared" si="38"/>
        <v>-</v>
      </c>
      <c r="AC98" s="203" t="str">
        <f t="shared" si="38"/>
        <v>-</v>
      </c>
      <c r="AD98" s="203" t="str">
        <f t="shared" si="38"/>
        <v>-</v>
      </c>
      <c r="AE98" s="203" t="str">
        <f t="shared" si="38"/>
        <v>-</v>
      </c>
      <c r="AF98" s="203" t="str">
        <f t="shared" si="38"/>
        <v>-</v>
      </c>
      <c r="AG98" s="203"/>
      <c r="AH98" s="203"/>
      <c r="AI98" s="203"/>
      <c r="AJ98" s="203" t="str">
        <f t="shared" si="38"/>
        <v>-</v>
      </c>
      <c r="AK98" s="205"/>
      <c r="AL98" s="207" t="str">
        <f t="shared" si="34"/>
        <v>-</v>
      </c>
      <c r="AM98" s="208" t="str">
        <f t="shared" si="38"/>
        <v>-</v>
      </c>
      <c r="AN98" s="203" t="str">
        <f t="shared" si="38"/>
        <v>-</v>
      </c>
      <c r="AO98" s="203" t="str">
        <f t="shared" si="38"/>
        <v>-</v>
      </c>
      <c r="AP98" s="203" t="str">
        <f t="shared" si="38"/>
        <v>-</v>
      </c>
      <c r="AQ98" s="203" t="str">
        <f t="shared" si="38"/>
        <v>-</v>
      </c>
      <c r="AR98" s="203" t="str">
        <f t="shared" si="38"/>
        <v>-</v>
      </c>
      <c r="AS98" s="203" t="str">
        <f t="shared" si="38"/>
        <v>-</v>
      </c>
      <c r="AT98" s="203"/>
      <c r="AU98" s="203"/>
      <c r="AV98" s="203" t="str">
        <f t="shared" si="38"/>
        <v>-</v>
      </c>
      <c r="AW98" s="205"/>
      <c r="AX98" s="205" t="str">
        <f t="shared" si="35"/>
        <v>-</v>
      </c>
      <c r="AY98" s="206" t="str">
        <f t="shared" si="38"/>
        <v>-</v>
      </c>
      <c r="AZ98" s="203" t="str">
        <f t="shared" si="38"/>
        <v>-</v>
      </c>
      <c r="BA98" s="203" t="str">
        <f t="shared" si="38"/>
        <v>-</v>
      </c>
      <c r="BB98" s="203" t="str">
        <f t="shared" si="38"/>
        <v>-</v>
      </c>
      <c r="BC98" s="203" t="str">
        <f t="shared" si="38"/>
        <v>-</v>
      </c>
      <c r="BD98" s="203" t="str">
        <f t="shared" si="38"/>
        <v>-</v>
      </c>
      <c r="BE98" s="203" t="str">
        <f t="shared" si="38"/>
        <v>-</v>
      </c>
      <c r="BF98" s="203"/>
      <c r="BG98" s="203"/>
      <c r="BH98" s="203" t="str">
        <f t="shared" si="38"/>
        <v>-</v>
      </c>
      <c r="BI98" s="203" t="str">
        <f t="shared" si="35"/>
        <v>-</v>
      </c>
      <c r="BJ98" s="207" t="str">
        <f t="shared" si="35"/>
        <v>-</v>
      </c>
      <c r="BK98" s="12" t="str">
        <f t="shared" si="38"/>
        <v>-</v>
      </c>
      <c r="BL98" s="12" t="str">
        <f t="shared" si="38"/>
        <v>-</v>
      </c>
      <c r="BM98" s="12" t="str">
        <f t="shared" si="38"/>
        <v>-</v>
      </c>
      <c r="BN98" s="12" t="str">
        <f t="shared" si="38"/>
        <v>-</v>
      </c>
      <c r="BO98" s="12" t="str">
        <f t="shared" si="38"/>
        <v>-</v>
      </c>
      <c r="BR98" s="12" t="str">
        <f t="shared" si="36"/>
        <v>-</v>
      </c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</row>
    <row r="99" spans="2:82" ht="20.25" hidden="1" customHeight="1">
      <c r="B99" s="209">
        <v>28</v>
      </c>
      <c r="C99" s="206" t="str">
        <f t="shared" si="38"/>
        <v>-</v>
      </c>
      <c r="D99" s="203" t="str">
        <f t="shared" si="38"/>
        <v>-</v>
      </c>
      <c r="E99" s="203" t="str">
        <f t="shared" si="38"/>
        <v>-</v>
      </c>
      <c r="F99" s="203" t="str">
        <f t="shared" si="38"/>
        <v>-</v>
      </c>
      <c r="G99" s="203" t="str">
        <f t="shared" si="38"/>
        <v>-</v>
      </c>
      <c r="H99" s="203" t="str">
        <f t="shared" si="38"/>
        <v>-</v>
      </c>
      <c r="I99" s="204" t="str">
        <f t="shared" si="38"/>
        <v>-</v>
      </c>
      <c r="J99" s="203"/>
      <c r="K99" s="203"/>
      <c r="L99" s="203"/>
      <c r="M99" s="205"/>
      <c r="N99" s="207"/>
      <c r="O99" s="208" t="str">
        <f t="shared" si="38"/>
        <v>-</v>
      </c>
      <c r="P99" s="203" t="str">
        <f t="shared" si="38"/>
        <v>-</v>
      </c>
      <c r="Q99" s="203" t="str">
        <f t="shared" si="38"/>
        <v>-</v>
      </c>
      <c r="R99" s="203" t="str">
        <f t="shared" si="38"/>
        <v>-</v>
      </c>
      <c r="S99" s="203" t="str">
        <f t="shared" si="38"/>
        <v>-</v>
      </c>
      <c r="T99" s="203" t="str">
        <f t="shared" si="38"/>
        <v>-</v>
      </c>
      <c r="U99" s="203" t="str">
        <f t="shared" si="38"/>
        <v>-</v>
      </c>
      <c r="V99" s="203"/>
      <c r="W99" s="203"/>
      <c r="X99" s="203" t="str">
        <f t="shared" si="38"/>
        <v>-</v>
      </c>
      <c r="Y99" s="205"/>
      <c r="Z99" s="205" t="str">
        <f t="shared" si="33"/>
        <v>-</v>
      </c>
      <c r="AA99" s="206" t="str">
        <f t="shared" si="38"/>
        <v>-</v>
      </c>
      <c r="AB99" s="203" t="str">
        <f t="shared" si="38"/>
        <v>-</v>
      </c>
      <c r="AC99" s="203" t="str">
        <f t="shared" si="38"/>
        <v>-</v>
      </c>
      <c r="AD99" s="203" t="str">
        <f t="shared" si="38"/>
        <v>-</v>
      </c>
      <c r="AE99" s="203" t="str">
        <f t="shared" si="38"/>
        <v>-</v>
      </c>
      <c r="AF99" s="203" t="str">
        <f t="shared" si="38"/>
        <v>-</v>
      </c>
      <c r="AG99" s="203"/>
      <c r="AH99" s="203"/>
      <c r="AI99" s="203"/>
      <c r="AJ99" s="203" t="str">
        <f t="shared" si="38"/>
        <v>-</v>
      </c>
      <c r="AK99" s="205"/>
      <c r="AL99" s="207" t="str">
        <f t="shared" si="34"/>
        <v>-</v>
      </c>
      <c r="AM99" s="208" t="str">
        <f t="shared" si="38"/>
        <v>-</v>
      </c>
      <c r="AN99" s="203" t="str">
        <f t="shared" si="38"/>
        <v>-</v>
      </c>
      <c r="AO99" s="203" t="str">
        <f t="shared" si="38"/>
        <v>-</v>
      </c>
      <c r="AP99" s="203" t="str">
        <f t="shared" si="38"/>
        <v>-</v>
      </c>
      <c r="AQ99" s="203" t="str">
        <f t="shared" si="38"/>
        <v>-</v>
      </c>
      <c r="AR99" s="203" t="str">
        <f t="shared" si="38"/>
        <v>-</v>
      </c>
      <c r="AS99" s="203" t="str">
        <f t="shared" si="38"/>
        <v>-</v>
      </c>
      <c r="AT99" s="203"/>
      <c r="AU99" s="203"/>
      <c r="AV99" s="203" t="str">
        <f t="shared" si="38"/>
        <v>-</v>
      </c>
      <c r="AW99" s="205"/>
      <c r="AX99" s="205" t="str">
        <f t="shared" si="35"/>
        <v>-</v>
      </c>
      <c r="AY99" s="206" t="str">
        <f t="shared" si="38"/>
        <v>-</v>
      </c>
      <c r="AZ99" s="203" t="str">
        <f t="shared" si="38"/>
        <v>-</v>
      </c>
      <c r="BA99" s="203" t="str">
        <f t="shared" si="38"/>
        <v>-</v>
      </c>
      <c r="BB99" s="203" t="str">
        <f t="shared" si="38"/>
        <v>-</v>
      </c>
      <c r="BC99" s="203" t="str">
        <f t="shared" si="38"/>
        <v>-</v>
      </c>
      <c r="BD99" s="203" t="str">
        <f t="shared" si="38"/>
        <v>-</v>
      </c>
      <c r="BE99" s="203" t="str">
        <f t="shared" si="38"/>
        <v>-</v>
      </c>
      <c r="BF99" s="203"/>
      <c r="BG99" s="203"/>
      <c r="BH99" s="203" t="str">
        <f t="shared" si="38"/>
        <v>-</v>
      </c>
      <c r="BI99" s="203" t="str">
        <f t="shared" si="35"/>
        <v>-</v>
      </c>
      <c r="BJ99" s="207" t="str">
        <f t="shared" si="35"/>
        <v>-</v>
      </c>
      <c r="BK99" s="12" t="str">
        <f t="shared" si="38"/>
        <v>-</v>
      </c>
      <c r="BL99" s="12" t="str">
        <f t="shared" si="38"/>
        <v>-</v>
      </c>
      <c r="BM99" s="12" t="str">
        <f t="shared" ref="BM99:BO99" si="39">IF(BM78&gt;1,"ДА","-")</f>
        <v>-</v>
      </c>
      <c r="BN99" s="12" t="str">
        <f t="shared" si="39"/>
        <v>-</v>
      </c>
      <c r="BO99" s="12" t="str">
        <f t="shared" si="39"/>
        <v>-</v>
      </c>
      <c r="BR99" s="12" t="str">
        <f t="shared" si="36"/>
        <v>-</v>
      </c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</row>
    <row r="100" spans="2:82" ht="20.25" hidden="1" customHeight="1">
      <c r="B100" s="209">
        <v>29</v>
      </c>
      <c r="C100" s="206" t="str">
        <f t="shared" ref="C100:BO105" si="40">IF(C79&gt;1,"ДА","-")</f>
        <v>-</v>
      </c>
      <c r="D100" s="203" t="str">
        <f t="shared" si="40"/>
        <v>-</v>
      </c>
      <c r="E100" s="203" t="str">
        <f t="shared" si="40"/>
        <v>-</v>
      </c>
      <c r="F100" s="203" t="str">
        <f t="shared" si="40"/>
        <v>-</v>
      </c>
      <c r="G100" s="203" t="str">
        <f t="shared" si="40"/>
        <v>-</v>
      </c>
      <c r="H100" s="203" t="str">
        <f t="shared" si="40"/>
        <v>-</v>
      </c>
      <c r="I100" s="204" t="str">
        <f t="shared" si="40"/>
        <v>-</v>
      </c>
      <c r="J100" s="203"/>
      <c r="K100" s="203"/>
      <c r="L100" s="203"/>
      <c r="M100" s="205"/>
      <c r="N100" s="207"/>
      <c r="O100" s="208" t="str">
        <f t="shared" si="40"/>
        <v>-</v>
      </c>
      <c r="P100" s="203" t="str">
        <f t="shared" si="40"/>
        <v>-</v>
      </c>
      <c r="Q100" s="203" t="str">
        <f t="shared" si="40"/>
        <v>-</v>
      </c>
      <c r="R100" s="203" t="str">
        <f t="shared" si="40"/>
        <v>-</v>
      </c>
      <c r="S100" s="203" t="str">
        <f t="shared" si="40"/>
        <v>-</v>
      </c>
      <c r="T100" s="203" t="str">
        <f t="shared" si="40"/>
        <v>-</v>
      </c>
      <c r="U100" s="203" t="str">
        <f t="shared" si="40"/>
        <v>-</v>
      </c>
      <c r="V100" s="203"/>
      <c r="W100" s="203"/>
      <c r="X100" s="203" t="str">
        <f t="shared" si="40"/>
        <v>-</v>
      </c>
      <c r="Y100" s="205"/>
      <c r="Z100" s="205" t="str">
        <f t="shared" si="33"/>
        <v>-</v>
      </c>
      <c r="AA100" s="206" t="str">
        <f t="shared" si="40"/>
        <v>-</v>
      </c>
      <c r="AB100" s="203" t="str">
        <f t="shared" si="40"/>
        <v>-</v>
      </c>
      <c r="AC100" s="203" t="str">
        <f t="shared" si="40"/>
        <v>-</v>
      </c>
      <c r="AD100" s="203" t="str">
        <f t="shared" si="40"/>
        <v>-</v>
      </c>
      <c r="AE100" s="203" t="str">
        <f t="shared" si="40"/>
        <v>-</v>
      </c>
      <c r="AF100" s="203" t="str">
        <f t="shared" si="40"/>
        <v>-</v>
      </c>
      <c r="AG100" s="203"/>
      <c r="AH100" s="203"/>
      <c r="AI100" s="203"/>
      <c r="AJ100" s="203" t="str">
        <f t="shared" si="40"/>
        <v>-</v>
      </c>
      <c r="AK100" s="205"/>
      <c r="AL100" s="207" t="str">
        <f t="shared" si="34"/>
        <v>-</v>
      </c>
      <c r="AM100" s="208" t="str">
        <f t="shared" si="40"/>
        <v>-</v>
      </c>
      <c r="AN100" s="203" t="str">
        <f t="shared" si="40"/>
        <v>-</v>
      </c>
      <c r="AO100" s="203" t="str">
        <f t="shared" si="40"/>
        <v>-</v>
      </c>
      <c r="AP100" s="203" t="str">
        <f t="shared" si="40"/>
        <v>-</v>
      </c>
      <c r="AQ100" s="203" t="str">
        <f t="shared" si="40"/>
        <v>-</v>
      </c>
      <c r="AR100" s="203" t="str">
        <f t="shared" si="40"/>
        <v>-</v>
      </c>
      <c r="AS100" s="203" t="str">
        <f t="shared" si="40"/>
        <v>-</v>
      </c>
      <c r="AT100" s="203"/>
      <c r="AU100" s="203"/>
      <c r="AV100" s="203" t="str">
        <f t="shared" si="40"/>
        <v>-</v>
      </c>
      <c r="AW100" s="205"/>
      <c r="AX100" s="205" t="str">
        <f t="shared" si="35"/>
        <v>-</v>
      </c>
      <c r="AY100" s="206" t="str">
        <f t="shared" si="40"/>
        <v>-</v>
      </c>
      <c r="AZ100" s="203" t="str">
        <f t="shared" si="40"/>
        <v>-</v>
      </c>
      <c r="BA100" s="203" t="str">
        <f t="shared" si="40"/>
        <v>-</v>
      </c>
      <c r="BB100" s="203" t="str">
        <f t="shared" si="40"/>
        <v>-</v>
      </c>
      <c r="BC100" s="203" t="str">
        <f t="shared" si="40"/>
        <v>-</v>
      </c>
      <c r="BD100" s="203" t="str">
        <f t="shared" si="40"/>
        <v>-</v>
      </c>
      <c r="BE100" s="203" t="str">
        <f t="shared" si="40"/>
        <v>-</v>
      </c>
      <c r="BF100" s="203"/>
      <c r="BG100" s="203"/>
      <c r="BH100" s="203" t="str">
        <f t="shared" si="40"/>
        <v>-</v>
      </c>
      <c r="BI100" s="203" t="str">
        <f t="shared" si="35"/>
        <v>-</v>
      </c>
      <c r="BJ100" s="207" t="str">
        <f t="shared" si="35"/>
        <v>-</v>
      </c>
      <c r="BK100" s="12" t="str">
        <f t="shared" si="40"/>
        <v>-</v>
      </c>
      <c r="BL100" s="12" t="str">
        <f t="shared" si="40"/>
        <v>-</v>
      </c>
      <c r="BM100" s="12" t="str">
        <f t="shared" si="40"/>
        <v>-</v>
      </c>
      <c r="BN100" s="12" t="str">
        <f t="shared" si="40"/>
        <v>-</v>
      </c>
      <c r="BO100" s="12" t="str">
        <f t="shared" si="40"/>
        <v>-</v>
      </c>
      <c r="BR100" s="12" t="str">
        <f t="shared" si="36"/>
        <v>-</v>
      </c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</row>
    <row r="101" spans="2:82" ht="20.25" hidden="1" customHeight="1">
      <c r="B101" s="209">
        <v>31</v>
      </c>
      <c r="C101" s="206" t="str">
        <f t="shared" si="40"/>
        <v>-</v>
      </c>
      <c r="D101" s="203" t="str">
        <f t="shared" si="40"/>
        <v>-</v>
      </c>
      <c r="E101" s="203" t="str">
        <f t="shared" si="40"/>
        <v>-</v>
      </c>
      <c r="F101" s="203" t="str">
        <f t="shared" si="40"/>
        <v>-</v>
      </c>
      <c r="G101" s="203" t="str">
        <f t="shared" si="40"/>
        <v>-</v>
      </c>
      <c r="H101" s="203" t="str">
        <f t="shared" si="40"/>
        <v>-</v>
      </c>
      <c r="I101" s="204" t="str">
        <f t="shared" si="40"/>
        <v>-</v>
      </c>
      <c r="J101" s="203"/>
      <c r="K101" s="203"/>
      <c r="L101" s="203"/>
      <c r="M101" s="205"/>
      <c r="N101" s="207"/>
      <c r="O101" s="208" t="str">
        <f t="shared" si="40"/>
        <v>-</v>
      </c>
      <c r="P101" s="203" t="str">
        <f t="shared" si="40"/>
        <v>-</v>
      </c>
      <c r="Q101" s="203" t="str">
        <f t="shared" si="40"/>
        <v>-</v>
      </c>
      <c r="R101" s="203" t="str">
        <f t="shared" si="40"/>
        <v>-</v>
      </c>
      <c r="S101" s="203" t="str">
        <f t="shared" si="40"/>
        <v>-</v>
      </c>
      <c r="T101" s="203" t="str">
        <f t="shared" si="40"/>
        <v>-</v>
      </c>
      <c r="U101" s="203" t="str">
        <f t="shared" si="40"/>
        <v>-</v>
      </c>
      <c r="V101" s="203"/>
      <c r="W101" s="203"/>
      <c r="X101" s="203" t="str">
        <f t="shared" si="40"/>
        <v>-</v>
      </c>
      <c r="Y101" s="205"/>
      <c r="Z101" s="205" t="str">
        <f t="shared" si="33"/>
        <v>-</v>
      </c>
      <c r="AA101" s="206" t="str">
        <f t="shared" si="40"/>
        <v>-</v>
      </c>
      <c r="AB101" s="203" t="str">
        <f t="shared" si="40"/>
        <v>-</v>
      </c>
      <c r="AC101" s="203" t="str">
        <f t="shared" si="40"/>
        <v>-</v>
      </c>
      <c r="AD101" s="203" t="str">
        <f t="shared" si="40"/>
        <v>-</v>
      </c>
      <c r="AE101" s="203" t="str">
        <f t="shared" si="40"/>
        <v>-</v>
      </c>
      <c r="AF101" s="203" t="str">
        <f t="shared" si="40"/>
        <v>-</v>
      </c>
      <c r="AG101" s="203"/>
      <c r="AH101" s="203"/>
      <c r="AI101" s="203"/>
      <c r="AJ101" s="203" t="str">
        <f t="shared" si="40"/>
        <v>-</v>
      </c>
      <c r="AK101" s="205"/>
      <c r="AL101" s="207" t="str">
        <f t="shared" si="34"/>
        <v>-</v>
      </c>
      <c r="AM101" s="208" t="str">
        <f t="shared" si="40"/>
        <v>-</v>
      </c>
      <c r="AN101" s="203" t="str">
        <f t="shared" si="40"/>
        <v>-</v>
      </c>
      <c r="AO101" s="203" t="str">
        <f t="shared" si="40"/>
        <v>-</v>
      </c>
      <c r="AP101" s="203" t="str">
        <f t="shared" si="40"/>
        <v>-</v>
      </c>
      <c r="AQ101" s="203" t="str">
        <f t="shared" si="40"/>
        <v>-</v>
      </c>
      <c r="AR101" s="203" t="str">
        <f t="shared" si="40"/>
        <v>-</v>
      </c>
      <c r="AS101" s="203" t="str">
        <f t="shared" si="40"/>
        <v>-</v>
      </c>
      <c r="AT101" s="203"/>
      <c r="AU101" s="203"/>
      <c r="AV101" s="203" t="str">
        <f t="shared" si="40"/>
        <v>-</v>
      </c>
      <c r="AW101" s="205"/>
      <c r="AX101" s="205" t="str">
        <f t="shared" si="35"/>
        <v>-</v>
      </c>
      <c r="AY101" s="206" t="str">
        <f t="shared" si="40"/>
        <v>-</v>
      </c>
      <c r="AZ101" s="203" t="str">
        <f t="shared" si="40"/>
        <v>-</v>
      </c>
      <c r="BA101" s="203" t="str">
        <f t="shared" si="40"/>
        <v>-</v>
      </c>
      <c r="BB101" s="203" t="str">
        <f t="shared" si="40"/>
        <v>-</v>
      </c>
      <c r="BC101" s="203" t="str">
        <f t="shared" si="40"/>
        <v>-</v>
      </c>
      <c r="BD101" s="203" t="str">
        <f t="shared" si="40"/>
        <v>-</v>
      </c>
      <c r="BE101" s="203" t="str">
        <f t="shared" si="40"/>
        <v>-</v>
      </c>
      <c r="BF101" s="203"/>
      <c r="BG101" s="203"/>
      <c r="BH101" s="203" t="str">
        <f t="shared" si="40"/>
        <v>-</v>
      </c>
      <c r="BI101" s="203" t="str">
        <f t="shared" si="35"/>
        <v>-</v>
      </c>
      <c r="BJ101" s="207" t="str">
        <f t="shared" si="35"/>
        <v>-</v>
      </c>
      <c r="BK101" s="12" t="str">
        <f t="shared" si="40"/>
        <v>-</v>
      </c>
      <c r="BL101" s="12" t="str">
        <f t="shared" si="40"/>
        <v>-</v>
      </c>
      <c r="BM101" s="12" t="str">
        <f t="shared" si="40"/>
        <v>-</v>
      </c>
      <c r="BN101" s="12" t="str">
        <f t="shared" si="40"/>
        <v>-</v>
      </c>
      <c r="BO101" s="12" t="str">
        <f t="shared" si="40"/>
        <v>-</v>
      </c>
      <c r="BR101" s="12" t="str">
        <f t="shared" si="36"/>
        <v>-</v>
      </c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</row>
    <row r="102" spans="2:82" ht="20.25" hidden="1" customHeight="1">
      <c r="B102" s="209">
        <v>32</v>
      </c>
      <c r="C102" s="206" t="str">
        <f t="shared" si="40"/>
        <v>-</v>
      </c>
      <c r="D102" s="203" t="str">
        <f t="shared" si="40"/>
        <v>-</v>
      </c>
      <c r="E102" s="203" t="str">
        <f t="shared" si="40"/>
        <v>-</v>
      </c>
      <c r="F102" s="203" t="str">
        <f t="shared" si="40"/>
        <v>-</v>
      </c>
      <c r="G102" s="203" t="str">
        <f t="shared" si="40"/>
        <v>-</v>
      </c>
      <c r="H102" s="203" t="str">
        <f t="shared" si="40"/>
        <v>-</v>
      </c>
      <c r="I102" s="204" t="str">
        <f t="shared" si="40"/>
        <v>-</v>
      </c>
      <c r="J102" s="203"/>
      <c r="K102" s="203"/>
      <c r="L102" s="203"/>
      <c r="M102" s="205"/>
      <c r="N102" s="207"/>
      <c r="O102" s="208" t="str">
        <f t="shared" si="40"/>
        <v>-</v>
      </c>
      <c r="P102" s="203" t="str">
        <f t="shared" si="40"/>
        <v>-</v>
      </c>
      <c r="Q102" s="203" t="str">
        <f t="shared" si="40"/>
        <v>-</v>
      </c>
      <c r="R102" s="203" t="str">
        <f t="shared" si="40"/>
        <v>-</v>
      </c>
      <c r="S102" s="203" t="str">
        <f t="shared" si="40"/>
        <v>-</v>
      </c>
      <c r="T102" s="203" t="str">
        <f t="shared" si="40"/>
        <v>-</v>
      </c>
      <c r="U102" s="203" t="str">
        <f t="shared" si="40"/>
        <v>-</v>
      </c>
      <c r="V102" s="203"/>
      <c r="W102" s="203"/>
      <c r="X102" s="203" t="str">
        <f t="shared" si="40"/>
        <v>-</v>
      </c>
      <c r="Y102" s="205"/>
      <c r="Z102" s="205" t="str">
        <f t="shared" si="33"/>
        <v>-</v>
      </c>
      <c r="AA102" s="206" t="str">
        <f t="shared" si="40"/>
        <v>-</v>
      </c>
      <c r="AB102" s="203" t="str">
        <f t="shared" si="40"/>
        <v>-</v>
      </c>
      <c r="AC102" s="203" t="str">
        <f t="shared" si="40"/>
        <v>-</v>
      </c>
      <c r="AD102" s="203" t="str">
        <f t="shared" si="40"/>
        <v>-</v>
      </c>
      <c r="AE102" s="203" t="str">
        <f t="shared" si="40"/>
        <v>-</v>
      </c>
      <c r="AF102" s="203" t="str">
        <f t="shared" si="40"/>
        <v>-</v>
      </c>
      <c r="AG102" s="203"/>
      <c r="AH102" s="203"/>
      <c r="AI102" s="203"/>
      <c r="AJ102" s="203" t="str">
        <f t="shared" si="40"/>
        <v>-</v>
      </c>
      <c r="AK102" s="205"/>
      <c r="AL102" s="207" t="str">
        <f t="shared" si="34"/>
        <v>-</v>
      </c>
      <c r="AM102" s="208" t="str">
        <f t="shared" si="40"/>
        <v>-</v>
      </c>
      <c r="AN102" s="203" t="str">
        <f t="shared" si="40"/>
        <v>-</v>
      </c>
      <c r="AO102" s="203" t="str">
        <f t="shared" si="40"/>
        <v>-</v>
      </c>
      <c r="AP102" s="203" t="str">
        <f t="shared" si="40"/>
        <v>-</v>
      </c>
      <c r="AQ102" s="203" t="str">
        <f t="shared" si="40"/>
        <v>-</v>
      </c>
      <c r="AR102" s="203" t="str">
        <f t="shared" si="40"/>
        <v>-</v>
      </c>
      <c r="AS102" s="203" t="str">
        <f t="shared" si="40"/>
        <v>-</v>
      </c>
      <c r="AT102" s="203"/>
      <c r="AU102" s="203"/>
      <c r="AV102" s="203" t="str">
        <f t="shared" si="40"/>
        <v>-</v>
      </c>
      <c r="AW102" s="205"/>
      <c r="AX102" s="205" t="str">
        <f t="shared" si="35"/>
        <v>-</v>
      </c>
      <c r="AY102" s="206" t="str">
        <f t="shared" si="40"/>
        <v>-</v>
      </c>
      <c r="AZ102" s="203" t="str">
        <f t="shared" si="40"/>
        <v>-</v>
      </c>
      <c r="BA102" s="203" t="str">
        <f t="shared" si="40"/>
        <v>-</v>
      </c>
      <c r="BB102" s="203" t="str">
        <f t="shared" si="40"/>
        <v>-</v>
      </c>
      <c r="BC102" s="203" t="str">
        <f t="shared" si="40"/>
        <v>-</v>
      </c>
      <c r="BD102" s="203" t="str">
        <f t="shared" si="40"/>
        <v>-</v>
      </c>
      <c r="BE102" s="203" t="str">
        <f t="shared" si="40"/>
        <v>-</v>
      </c>
      <c r="BF102" s="203"/>
      <c r="BG102" s="203"/>
      <c r="BH102" s="203" t="str">
        <f t="shared" si="40"/>
        <v>-</v>
      </c>
      <c r="BI102" s="203" t="str">
        <f t="shared" si="35"/>
        <v>-</v>
      </c>
      <c r="BJ102" s="207" t="str">
        <f t="shared" si="35"/>
        <v>-</v>
      </c>
      <c r="BK102" s="12" t="str">
        <f t="shared" si="40"/>
        <v>-</v>
      </c>
      <c r="BL102" s="12" t="str">
        <f t="shared" si="40"/>
        <v>-</v>
      </c>
      <c r="BM102" s="12" t="str">
        <f t="shared" si="40"/>
        <v>-</v>
      </c>
      <c r="BN102" s="12" t="str">
        <f t="shared" si="40"/>
        <v>-</v>
      </c>
      <c r="BO102" s="12" t="str">
        <f t="shared" si="40"/>
        <v>-</v>
      </c>
      <c r="BR102" s="12" t="str">
        <f t="shared" si="36"/>
        <v>-</v>
      </c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</row>
    <row r="103" spans="2:82" ht="20.25" hidden="1" customHeight="1">
      <c r="B103" s="209">
        <v>33</v>
      </c>
      <c r="C103" s="206" t="str">
        <f t="shared" si="40"/>
        <v>-</v>
      </c>
      <c r="D103" s="203" t="str">
        <f t="shared" si="40"/>
        <v>-</v>
      </c>
      <c r="E103" s="203" t="str">
        <f t="shared" si="40"/>
        <v>-</v>
      </c>
      <c r="F103" s="203" t="str">
        <f t="shared" si="40"/>
        <v>-</v>
      </c>
      <c r="G103" s="203" t="str">
        <f t="shared" si="40"/>
        <v>-</v>
      </c>
      <c r="H103" s="203" t="str">
        <f t="shared" si="40"/>
        <v>-</v>
      </c>
      <c r="I103" s="204" t="str">
        <f t="shared" si="40"/>
        <v>-</v>
      </c>
      <c r="J103" s="203"/>
      <c r="K103" s="203"/>
      <c r="L103" s="203"/>
      <c r="M103" s="205"/>
      <c r="N103" s="207"/>
      <c r="O103" s="208" t="str">
        <f t="shared" si="40"/>
        <v>-</v>
      </c>
      <c r="P103" s="203" t="str">
        <f t="shared" si="40"/>
        <v>-</v>
      </c>
      <c r="Q103" s="203" t="str">
        <f t="shared" si="40"/>
        <v>-</v>
      </c>
      <c r="R103" s="203" t="str">
        <f t="shared" si="40"/>
        <v>-</v>
      </c>
      <c r="S103" s="203" t="str">
        <f t="shared" si="40"/>
        <v>-</v>
      </c>
      <c r="T103" s="203" t="str">
        <f t="shared" si="40"/>
        <v>-</v>
      </c>
      <c r="U103" s="203" t="str">
        <f t="shared" si="40"/>
        <v>-</v>
      </c>
      <c r="V103" s="203"/>
      <c r="W103" s="203"/>
      <c r="X103" s="203" t="str">
        <f t="shared" si="40"/>
        <v>-</v>
      </c>
      <c r="Y103" s="205"/>
      <c r="Z103" s="205" t="str">
        <f t="shared" si="33"/>
        <v>-</v>
      </c>
      <c r="AA103" s="206" t="str">
        <f t="shared" si="40"/>
        <v>-</v>
      </c>
      <c r="AB103" s="203" t="str">
        <f t="shared" si="40"/>
        <v>-</v>
      </c>
      <c r="AC103" s="203" t="str">
        <f t="shared" si="40"/>
        <v>-</v>
      </c>
      <c r="AD103" s="203" t="str">
        <f t="shared" si="40"/>
        <v>-</v>
      </c>
      <c r="AE103" s="203" t="str">
        <f t="shared" si="40"/>
        <v>-</v>
      </c>
      <c r="AF103" s="203" t="str">
        <f t="shared" si="40"/>
        <v>-</v>
      </c>
      <c r="AG103" s="203"/>
      <c r="AH103" s="203"/>
      <c r="AI103" s="203"/>
      <c r="AJ103" s="203" t="str">
        <f t="shared" si="40"/>
        <v>-</v>
      </c>
      <c r="AK103" s="205"/>
      <c r="AL103" s="207" t="str">
        <f t="shared" si="34"/>
        <v>-</v>
      </c>
      <c r="AM103" s="208" t="str">
        <f t="shared" si="40"/>
        <v>-</v>
      </c>
      <c r="AN103" s="203" t="str">
        <f t="shared" si="40"/>
        <v>-</v>
      </c>
      <c r="AO103" s="203" t="str">
        <f t="shared" si="40"/>
        <v>-</v>
      </c>
      <c r="AP103" s="203" t="str">
        <f t="shared" si="40"/>
        <v>-</v>
      </c>
      <c r="AQ103" s="203" t="str">
        <f t="shared" si="40"/>
        <v>-</v>
      </c>
      <c r="AR103" s="203" t="str">
        <f t="shared" si="40"/>
        <v>-</v>
      </c>
      <c r="AS103" s="203" t="str">
        <f t="shared" si="40"/>
        <v>-</v>
      </c>
      <c r="AT103" s="203"/>
      <c r="AU103" s="203"/>
      <c r="AV103" s="203" t="str">
        <f t="shared" si="40"/>
        <v>-</v>
      </c>
      <c r="AW103" s="205"/>
      <c r="AX103" s="205" t="str">
        <f t="shared" si="35"/>
        <v>-</v>
      </c>
      <c r="AY103" s="206" t="str">
        <f t="shared" si="40"/>
        <v>-</v>
      </c>
      <c r="AZ103" s="203" t="str">
        <f t="shared" si="40"/>
        <v>-</v>
      </c>
      <c r="BA103" s="203" t="str">
        <f t="shared" si="40"/>
        <v>-</v>
      </c>
      <c r="BB103" s="203" t="str">
        <f t="shared" si="40"/>
        <v>-</v>
      </c>
      <c r="BC103" s="203" t="str">
        <f t="shared" si="40"/>
        <v>-</v>
      </c>
      <c r="BD103" s="203" t="str">
        <f t="shared" si="40"/>
        <v>-</v>
      </c>
      <c r="BE103" s="203" t="str">
        <f t="shared" si="40"/>
        <v>-</v>
      </c>
      <c r="BF103" s="203"/>
      <c r="BG103" s="203"/>
      <c r="BH103" s="203" t="str">
        <f t="shared" si="40"/>
        <v>-</v>
      </c>
      <c r="BI103" s="203" t="str">
        <f t="shared" si="35"/>
        <v>-</v>
      </c>
      <c r="BJ103" s="207" t="str">
        <f t="shared" si="35"/>
        <v>-</v>
      </c>
      <c r="BK103" s="12" t="str">
        <f t="shared" si="40"/>
        <v>-</v>
      </c>
      <c r="BL103" s="12" t="str">
        <f t="shared" si="40"/>
        <v>-</v>
      </c>
      <c r="BM103" s="12" t="str">
        <f t="shared" si="40"/>
        <v>-</v>
      </c>
      <c r="BN103" s="12" t="str">
        <f t="shared" si="40"/>
        <v>-</v>
      </c>
      <c r="BO103" s="12" t="str">
        <f t="shared" si="40"/>
        <v>-</v>
      </c>
      <c r="BR103" s="12" t="str">
        <f t="shared" si="36"/>
        <v>-</v>
      </c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</row>
    <row r="104" spans="2:82" ht="20.25" hidden="1" customHeight="1">
      <c r="B104" s="209">
        <v>34</v>
      </c>
      <c r="C104" s="206" t="str">
        <f t="shared" si="40"/>
        <v>-</v>
      </c>
      <c r="D104" s="203" t="str">
        <f t="shared" si="40"/>
        <v>-</v>
      </c>
      <c r="E104" s="203" t="str">
        <f t="shared" si="40"/>
        <v>-</v>
      </c>
      <c r="F104" s="203" t="str">
        <f t="shared" si="40"/>
        <v>-</v>
      </c>
      <c r="G104" s="203" t="str">
        <f t="shared" si="40"/>
        <v>-</v>
      </c>
      <c r="H104" s="203" t="str">
        <f t="shared" si="40"/>
        <v>-</v>
      </c>
      <c r="I104" s="204" t="str">
        <f t="shared" si="40"/>
        <v>-</v>
      </c>
      <c r="J104" s="203"/>
      <c r="K104" s="203"/>
      <c r="L104" s="203"/>
      <c r="M104" s="205"/>
      <c r="N104" s="207"/>
      <c r="O104" s="208" t="str">
        <f t="shared" si="40"/>
        <v>-</v>
      </c>
      <c r="P104" s="203" t="str">
        <f t="shared" si="40"/>
        <v>-</v>
      </c>
      <c r="Q104" s="203" t="str">
        <f t="shared" si="40"/>
        <v>-</v>
      </c>
      <c r="R104" s="203" t="str">
        <f t="shared" si="40"/>
        <v>-</v>
      </c>
      <c r="S104" s="203" t="str">
        <f t="shared" si="40"/>
        <v>-</v>
      </c>
      <c r="T104" s="203" t="str">
        <f t="shared" si="40"/>
        <v>-</v>
      </c>
      <c r="U104" s="203" t="str">
        <f t="shared" si="40"/>
        <v>-</v>
      </c>
      <c r="V104" s="203"/>
      <c r="W104" s="203"/>
      <c r="X104" s="203" t="str">
        <f t="shared" si="40"/>
        <v>-</v>
      </c>
      <c r="Y104" s="205"/>
      <c r="Z104" s="205" t="str">
        <f t="shared" si="33"/>
        <v>-</v>
      </c>
      <c r="AA104" s="206" t="str">
        <f t="shared" si="40"/>
        <v>-</v>
      </c>
      <c r="AB104" s="203" t="str">
        <f t="shared" si="40"/>
        <v>-</v>
      </c>
      <c r="AC104" s="203" t="str">
        <f t="shared" si="40"/>
        <v>-</v>
      </c>
      <c r="AD104" s="203" t="str">
        <f t="shared" si="40"/>
        <v>-</v>
      </c>
      <c r="AE104" s="203" t="str">
        <f t="shared" si="40"/>
        <v>-</v>
      </c>
      <c r="AF104" s="203" t="str">
        <f t="shared" si="40"/>
        <v>-</v>
      </c>
      <c r="AG104" s="203"/>
      <c r="AH104" s="203"/>
      <c r="AI104" s="203"/>
      <c r="AJ104" s="203" t="str">
        <f t="shared" si="40"/>
        <v>-</v>
      </c>
      <c r="AK104" s="205"/>
      <c r="AL104" s="207" t="str">
        <f t="shared" si="34"/>
        <v>-</v>
      </c>
      <c r="AM104" s="208" t="str">
        <f t="shared" si="40"/>
        <v>-</v>
      </c>
      <c r="AN104" s="203" t="str">
        <f t="shared" si="40"/>
        <v>-</v>
      </c>
      <c r="AO104" s="203" t="str">
        <f t="shared" si="40"/>
        <v>-</v>
      </c>
      <c r="AP104" s="203" t="str">
        <f t="shared" si="40"/>
        <v>-</v>
      </c>
      <c r="AQ104" s="203" t="str">
        <f t="shared" si="40"/>
        <v>-</v>
      </c>
      <c r="AR104" s="203" t="str">
        <f t="shared" si="40"/>
        <v>-</v>
      </c>
      <c r="AS104" s="203" t="str">
        <f>IF(AT83&gt;1,"ДА","-")</f>
        <v>-</v>
      </c>
      <c r="AT104" s="203"/>
      <c r="AU104" s="203"/>
      <c r="AV104" s="203" t="str">
        <f t="shared" si="40"/>
        <v>-</v>
      </c>
      <c r="AW104" s="205"/>
      <c r="AX104" s="205" t="str">
        <f t="shared" ref="AX104:AX108" si="41">IF(AX83&gt;1,"ДА","-")</f>
        <v>-</v>
      </c>
      <c r="AY104" s="206" t="str">
        <f t="shared" si="40"/>
        <v>-</v>
      </c>
      <c r="AZ104" s="203" t="str">
        <f t="shared" si="40"/>
        <v>-</v>
      </c>
      <c r="BA104" s="203" t="str">
        <f t="shared" si="40"/>
        <v>-</v>
      </c>
      <c r="BB104" s="203" t="str">
        <f t="shared" si="40"/>
        <v>-</v>
      </c>
      <c r="BC104" s="203" t="str">
        <f t="shared" si="40"/>
        <v>-</v>
      </c>
      <c r="BD104" s="203" t="str">
        <f t="shared" si="40"/>
        <v>-</v>
      </c>
      <c r="BE104" s="203" t="str">
        <f t="shared" si="40"/>
        <v>-</v>
      </c>
      <c r="BF104" s="203"/>
      <c r="BG104" s="203"/>
      <c r="BH104" s="203" t="str">
        <f t="shared" si="40"/>
        <v>-</v>
      </c>
      <c r="BI104" s="203" t="str">
        <f t="shared" si="40"/>
        <v>-</v>
      </c>
      <c r="BJ104" s="207" t="str">
        <f t="shared" si="40"/>
        <v>-</v>
      </c>
      <c r="BK104" s="12" t="str">
        <f t="shared" si="40"/>
        <v>-</v>
      </c>
      <c r="BL104" s="12" t="str">
        <f t="shared" si="40"/>
        <v>-</v>
      </c>
      <c r="BM104" s="12" t="str">
        <f t="shared" si="40"/>
        <v>-</v>
      </c>
      <c r="BN104" s="12" t="str">
        <f t="shared" si="40"/>
        <v>-</v>
      </c>
      <c r="BO104" s="12" t="str">
        <f t="shared" si="40"/>
        <v>-</v>
      </c>
      <c r="BR104" s="12" t="str">
        <f t="shared" si="36"/>
        <v>-</v>
      </c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</row>
    <row r="105" spans="2:82" ht="20.25" hidden="1" customHeight="1">
      <c r="B105" s="209">
        <v>35</v>
      </c>
      <c r="C105" s="206" t="str">
        <f t="shared" si="40"/>
        <v>-</v>
      </c>
      <c r="D105" s="203" t="str">
        <f t="shared" si="40"/>
        <v>-</v>
      </c>
      <c r="E105" s="203" t="str">
        <f t="shared" si="40"/>
        <v>-</v>
      </c>
      <c r="F105" s="203" t="str">
        <f t="shared" si="40"/>
        <v>-</v>
      </c>
      <c r="G105" s="203" t="str">
        <f t="shared" si="40"/>
        <v>-</v>
      </c>
      <c r="H105" s="203" t="str">
        <f t="shared" si="40"/>
        <v>-</v>
      </c>
      <c r="I105" s="204" t="str">
        <f t="shared" si="40"/>
        <v>-</v>
      </c>
      <c r="J105" s="203"/>
      <c r="K105" s="203"/>
      <c r="L105" s="203"/>
      <c r="M105" s="205"/>
      <c r="N105" s="207"/>
      <c r="O105" s="208" t="str">
        <f t="shared" si="40"/>
        <v>-</v>
      </c>
      <c r="P105" s="203" t="str">
        <f t="shared" si="40"/>
        <v>-</v>
      </c>
      <c r="Q105" s="203" t="str">
        <f t="shared" si="40"/>
        <v>-</v>
      </c>
      <c r="R105" s="203" t="str">
        <f t="shared" si="40"/>
        <v>-</v>
      </c>
      <c r="S105" s="203" t="str">
        <f t="shared" si="40"/>
        <v>-</v>
      </c>
      <c r="T105" s="203" t="str">
        <f t="shared" si="40"/>
        <v>-</v>
      </c>
      <c r="U105" s="203" t="str">
        <f t="shared" si="40"/>
        <v>-</v>
      </c>
      <c r="V105" s="203"/>
      <c r="W105" s="203"/>
      <c r="X105" s="203" t="str">
        <f t="shared" si="40"/>
        <v>-</v>
      </c>
      <c r="Y105" s="205"/>
      <c r="Z105" s="205" t="str">
        <f t="shared" si="33"/>
        <v>-</v>
      </c>
      <c r="AA105" s="206" t="str">
        <f t="shared" si="40"/>
        <v>-</v>
      </c>
      <c r="AB105" s="203" t="str">
        <f t="shared" si="40"/>
        <v>-</v>
      </c>
      <c r="AC105" s="203" t="str">
        <f t="shared" si="40"/>
        <v>-</v>
      </c>
      <c r="AD105" s="203" t="str">
        <f t="shared" si="40"/>
        <v>-</v>
      </c>
      <c r="AE105" s="203" t="str">
        <f t="shared" si="40"/>
        <v>-</v>
      </c>
      <c r="AF105" s="203" t="str">
        <f t="shared" si="40"/>
        <v>-</v>
      </c>
      <c r="AG105" s="203"/>
      <c r="AH105" s="203"/>
      <c r="AI105" s="203"/>
      <c r="AJ105" s="203" t="str">
        <f t="shared" si="40"/>
        <v>-</v>
      </c>
      <c r="AK105" s="205"/>
      <c r="AL105" s="207" t="str">
        <f t="shared" si="34"/>
        <v>-</v>
      </c>
      <c r="AM105" s="208" t="str">
        <f t="shared" si="40"/>
        <v>-</v>
      </c>
      <c r="AN105" s="203" t="str">
        <f t="shared" si="40"/>
        <v>-</v>
      </c>
      <c r="AO105" s="203" t="str">
        <f t="shared" si="40"/>
        <v>-</v>
      </c>
      <c r="AP105" s="203" t="str">
        <f t="shared" si="40"/>
        <v>-</v>
      </c>
      <c r="AQ105" s="203" t="str">
        <f t="shared" si="40"/>
        <v>-</v>
      </c>
      <c r="AR105" s="203" t="str">
        <f t="shared" si="40"/>
        <v>-</v>
      </c>
      <c r="AS105" s="203" t="str">
        <f t="shared" si="40"/>
        <v>-</v>
      </c>
      <c r="AT105" s="203"/>
      <c r="AU105" s="203"/>
      <c r="AV105" s="203" t="str">
        <f t="shared" si="40"/>
        <v>-</v>
      </c>
      <c r="AW105" s="205"/>
      <c r="AX105" s="205" t="str">
        <f t="shared" si="41"/>
        <v>-</v>
      </c>
      <c r="AY105" s="206" t="str">
        <f t="shared" si="40"/>
        <v>-</v>
      </c>
      <c r="AZ105" s="203" t="str">
        <f t="shared" si="40"/>
        <v>-</v>
      </c>
      <c r="BA105" s="203" t="str">
        <f t="shared" si="40"/>
        <v>-</v>
      </c>
      <c r="BB105" s="203" t="str">
        <f t="shared" si="40"/>
        <v>-</v>
      </c>
      <c r="BC105" s="203" t="str">
        <f t="shared" si="40"/>
        <v>-</v>
      </c>
      <c r="BD105" s="203" t="str">
        <f t="shared" si="40"/>
        <v>-</v>
      </c>
      <c r="BE105" s="203" t="str">
        <f t="shared" si="40"/>
        <v>-</v>
      </c>
      <c r="BF105" s="203"/>
      <c r="BG105" s="203"/>
      <c r="BH105" s="203" t="str">
        <f t="shared" si="40"/>
        <v>-</v>
      </c>
      <c r="BI105" s="203" t="str">
        <f t="shared" si="40"/>
        <v>-</v>
      </c>
      <c r="BJ105" s="207" t="str">
        <f t="shared" ref="BJ105:BO108" si="42">IF(BJ84&gt;1,"ДА","-")</f>
        <v>-</v>
      </c>
      <c r="BK105" s="12" t="str">
        <f t="shared" si="42"/>
        <v>-</v>
      </c>
      <c r="BL105" s="12" t="str">
        <f t="shared" si="42"/>
        <v>-</v>
      </c>
      <c r="BM105" s="12" t="str">
        <f t="shared" si="42"/>
        <v>-</v>
      </c>
      <c r="BN105" s="12" t="str">
        <f t="shared" si="42"/>
        <v>-</v>
      </c>
      <c r="BO105" s="12" t="str">
        <f t="shared" si="42"/>
        <v>-</v>
      </c>
      <c r="BR105" s="12" t="str">
        <f t="shared" si="36"/>
        <v>-</v>
      </c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</row>
    <row r="106" spans="2:82" ht="20.25" hidden="1" customHeight="1">
      <c r="B106" s="209">
        <v>37</v>
      </c>
      <c r="C106" s="206" t="str">
        <f t="shared" ref="C106:BO108" si="43">IF(C85&gt;1,"ДА","-")</f>
        <v>-</v>
      </c>
      <c r="D106" s="203" t="str">
        <f t="shared" si="43"/>
        <v>-</v>
      </c>
      <c r="E106" s="203" t="str">
        <f t="shared" si="43"/>
        <v>-</v>
      </c>
      <c r="F106" s="203" t="str">
        <f t="shared" si="43"/>
        <v>-</v>
      </c>
      <c r="G106" s="203" t="str">
        <f t="shared" si="43"/>
        <v>-</v>
      </c>
      <c r="H106" s="203" t="str">
        <f t="shared" si="43"/>
        <v>-</v>
      </c>
      <c r="I106" s="204" t="str">
        <f t="shared" si="43"/>
        <v>-</v>
      </c>
      <c r="J106" s="203"/>
      <c r="K106" s="203"/>
      <c r="L106" s="203"/>
      <c r="M106" s="205"/>
      <c r="N106" s="207"/>
      <c r="O106" s="208" t="str">
        <f t="shared" si="43"/>
        <v>-</v>
      </c>
      <c r="P106" s="203" t="str">
        <f t="shared" si="43"/>
        <v>-</v>
      </c>
      <c r="Q106" s="203" t="str">
        <f t="shared" si="43"/>
        <v>-</v>
      </c>
      <c r="R106" s="203" t="str">
        <f t="shared" si="43"/>
        <v>-</v>
      </c>
      <c r="S106" s="203" t="str">
        <f t="shared" si="43"/>
        <v>-</v>
      </c>
      <c r="T106" s="203" t="str">
        <f t="shared" si="43"/>
        <v>-</v>
      </c>
      <c r="U106" s="203" t="str">
        <f t="shared" si="43"/>
        <v>-</v>
      </c>
      <c r="V106" s="203"/>
      <c r="W106" s="203"/>
      <c r="X106" s="203" t="str">
        <f t="shared" si="43"/>
        <v>-</v>
      </c>
      <c r="Y106" s="205"/>
      <c r="Z106" s="205" t="str">
        <f t="shared" si="33"/>
        <v>-</v>
      </c>
      <c r="AA106" s="206" t="str">
        <f t="shared" si="43"/>
        <v>-</v>
      </c>
      <c r="AB106" s="203" t="str">
        <f t="shared" si="43"/>
        <v>-</v>
      </c>
      <c r="AC106" s="203" t="str">
        <f t="shared" si="43"/>
        <v>-</v>
      </c>
      <c r="AD106" s="203" t="str">
        <f t="shared" si="43"/>
        <v>-</v>
      </c>
      <c r="AE106" s="203" t="str">
        <f t="shared" si="43"/>
        <v>-</v>
      </c>
      <c r="AF106" s="203" t="str">
        <f t="shared" si="43"/>
        <v>-</v>
      </c>
      <c r="AG106" s="203"/>
      <c r="AH106" s="203"/>
      <c r="AI106" s="203"/>
      <c r="AJ106" s="203" t="str">
        <f t="shared" si="43"/>
        <v>-</v>
      </c>
      <c r="AK106" s="205"/>
      <c r="AL106" s="207" t="str">
        <f t="shared" si="34"/>
        <v>-</v>
      </c>
      <c r="AM106" s="208" t="str">
        <f t="shared" si="43"/>
        <v>-</v>
      </c>
      <c r="AN106" s="203" t="str">
        <f t="shared" si="43"/>
        <v>-</v>
      </c>
      <c r="AO106" s="203" t="str">
        <f t="shared" si="43"/>
        <v>-</v>
      </c>
      <c r="AP106" s="203" t="str">
        <f t="shared" si="43"/>
        <v>-</v>
      </c>
      <c r="AQ106" s="203" t="str">
        <f t="shared" si="43"/>
        <v>-</v>
      </c>
      <c r="AR106" s="203" t="str">
        <f t="shared" si="43"/>
        <v>-</v>
      </c>
      <c r="AS106" s="203" t="str">
        <f t="shared" si="43"/>
        <v>-</v>
      </c>
      <c r="AT106" s="203"/>
      <c r="AU106" s="203"/>
      <c r="AV106" s="203" t="str">
        <f t="shared" si="43"/>
        <v>-</v>
      </c>
      <c r="AW106" s="205"/>
      <c r="AX106" s="205" t="str">
        <f t="shared" si="41"/>
        <v>-</v>
      </c>
      <c r="AY106" s="206" t="str">
        <f t="shared" si="43"/>
        <v>-</v>
      </c>
      <c r="AZ106" s="203" t="str">
        <f t="shared" si="43"/>
        <v>-</v>
      </c>
      <c r="BA106" s="203" t="str">
        <f t="shared" si="43"/>
        <v>-</v>
      </c>
      <c r="BB106" s="203" t="str">
        <f t="shared" si="43"/>
        <v>-</v>
      </c>
      <c r="BC106" s="203" t="str">
        <f t="shared" si="43"/>
        <v>-</v>
      </c>
      <c r="BD106" s="203" t="str">
        <f t="shared" si="43"/>
        <v>-</v>
      </c>
      <c r="BE106" s="203" t="str">
        <f t="shared" si="43"/>
        <v>-</v>
      </c>
      <c r="BF106" s="203"/>
      <c r="BG106" s="203"/>
      <c r="BH106" s="203" t="str">
        <f t="shared" si="43"/>
        <v>-</v>
      </c>
      <c r="BI106" s="203" t="str">
        <f t="shared" si="43"/>
        <v>-</v>
      </c>
      <c r="BJ106" s="207" t="str">
        <f t="shared" si="42"/>
        <v>-</v>
      </c>
      <c r="BK106" s="12" t="str">
        <f t="shared" si="43"/>
        <v>-</v>
      </c>
      <c r="BL106" s="12" t="str">
        <f t="shared" si="43"/>
        <v>-</v>
      </c>
      <c r="BM106" s="12" t="str">
        <f t="shared" si="43"/>
        <v>-</v>
      </c>
      <c r="BN106" s="12" t="str">
        <f t="shared" si="43"/>
        <v>-</v>
      </c>
      <c r="BO106" s="12" t="str">
        <f t="shared" si="43"/>
        <v>-</v>
      </c>
      <c r="BR106" s="12" t="str">
        <f t="shared" si="36"/>
        <v>-</v>
      </c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</row>
    <row r="107" spans="2:82" ht="20.25" hidden="1" customHeight="1">
      <c r="B107" s="209">
        <v>38</v>
      </c>
      <c r="C107" s="206" t="str">
        <f t="shared" si="43"/>
        <v>-</v>
      </c>
      <c r="D107" s="203" t="str">
        <f t="shared" si="43"/>
        <v>-</v>
      </c>
      <c r="E107" s="203" t="str">
        <f t="shared" si="43"/>
        <v>-</v>
      </c>
      <c r="F107" s="203" t="str">
        <f t="shared" si="43"/>
        <v>-</v>
      </c>
      <c r="G107" s="203" t="str">
        <f t="shared" si="43"/>
        <v>-</v>
      </c>
      <c r="H107" s="203" t="str">
        <f t="shared" si="43"/>
        <v>-</v>
      </c>
      <c r="I107" s="204" t="str">
        <f t="shared" si="43"/>
        <v>-</v>
      </c>
      <c r="J107" s="203"/>
      <c r="K107" s="203"/>
      <c r="L107" s="203"/>
      <c r="M107" s="205"/>
      <c r="N107" s="207"/>
      <c r="O107" s="208" t="str">
        <f t="shared" si="43"/>
        <v>-</v>
      </c>
      <c r="P107" s="203" t="str">
        <f t="shared" si="43"/>
        <v>-</v>
      </c>
      <c r="Q107" s="203" t="str">
        <f t="shared" si="43"/>
        <v>-</v>
      </c>
      <c r="R107" s="203" t="str">
        <f t="shared" si="43"/>
        <v>-</v>
      </c>
      <c r="S107" s="203" t="str">
        <f t="shared" si="43"/>
        <v>-</v>
      </c>
      <c r="T107" s="203" t="str">
        <f t="shared" si="43"/>
        <v>-</v>
      </c>
      <c r="U107" s="203" t="str">
        <f t="shared" si="43"/>
        <v>-</v>
      </c>
      <c r="V107" s="203"/>
      <c r="W107" s="203"/>
      <c r="X107" s="203" t="str">
        <f t="shared" si="43"/>
        <v>-</v>
      </c>
      <c r="Y107" s="205"/>
      <c r="Z107" s="205" t="str">
        <f t="shared" si="33"/>
        <v>-</v>
      </c>
      <c r="AA107" s="206" t="str">
        <f t="shared" si="43"/>
        <v>-</v>
      </c>
      <c r="AB107" s="203" t="str">
        <f t="shared" si="43"/>
        <v>-</v>
      </c>
      <c r="AC107" s="203" t="str">
        <f t="shared" si="43"/>
        <v>-</v>
      </c>
      <c r="AD107" s="203" t="str">
        <f t="shared" si="43"/>
        <v>-</v>
      </c>
      <c r="AE107" s="203" t="str">
        <f t="shared" si="43"/>
        <v>-</v>
      </c>
      <c r="AF107" s="203" t="str">
        <f t="shared" si="43"/>
        <v>-</v>
      </c>
      <c r="AG107" s="203"/>
      <c r="AH107" s="203"/>
      <c r="AI107" s="203"/>
      <c r="AJ107" s="203" t="str">
        <f t="shared" si="43"/>
        <v>-</v>
      </c>
      <c r="AK107" s="205"/>
      <c r="AL107" s="207" t="str">
        <f t="shared" si="34"/>
        <v>-</v>
      </c>
      <c r="AM107" s="208" t="str">
        <f t="shared" si="43"/>
        <v>-</v>
      </c>
      <c r="AN107" s="203" t="str">
        <f t="shared" si="43"/>
        <v>-</v>
      </c>
      <c r="AO107" s="203" t="str">
        <f t="shared" si="43"/>
        <v>-</v>
      </c>
      <c r="AP107" s="203" t="str">
        <f t="shared" si="43"/>
        <v>-</v>
      </c>
      <c r="AQ107" s="203" t="str">
        <f t="shared" si="43"/>
        <v>-</v>
      </c>
      <c r="AR107" s="203" t="str">
        <f t="shared" si="43"/>
        <v>-</v>
      </c>
      <c r="AS107" s="203" t="str">
        <f t="shared" si="43"/>
        <v>-</v>
      </c>
      <c r="AT107" s="203"/>
      <c r="AU107" s="203"/>
      <c r="AV107" s="203" t="str">
        <f t="shared" si="43"/>
        <v>-</v>
      </c>
      <c r="AW107" s="205"/>
      <c r="AX107" s="205" t="str">
        <f t="shared" si="41"/>
        <v>-</v>
      </c>
      <c r="AY107" s="206" t="str">
        <f t="shared" si="43"/>
        <v>-</v>
      </c>
      <c r="AZ107" s="203" t="str">
        <f t="shared" si="43"/>
        <v>-</v>
      </c>
      <c r="BA107" s="203" t="str">
        <f t="shared" si="43"/>
        <v>-</v>
      </c>
      <c r="BB107" s="203" t="str">
        <f t="shared" si="43"/>
        <v>-</v>
      </c>
      <c r="BC107" s="203" t="str">
        <f t="shared" si="43"/>
        <v>-</v>
      </c>
      <c r="BD107" s="203" t="str">
        <f t="shared" si="43"/>
        <v>-</v>
      </c>
      <c r="BE107" s="203" t="str">
        <f t="shared" si="43"/>
        <v>-</v>
      </c>
      <c r="BF107" s="203"/>
      <c r="BG107" s="203"/>
      <c r="BH107" s="203" t="str">
        <f t="shared" si="43"/>
        <v>-</v>
      </c>
      <c r="BI107" s="203" t="str">
        <f t="shared" si="43"/>
        <v>-</v>
      </c>
      <c r="BJ107" s="207" t="str">
        <f t="shared" si="42"/>
        <v>-</v>
      </c>
      <c r="BK107" s="12" t="str">
        <f t="shared" si="43"/>
        <v>-</v>
      </c>
      <c r="BL107" s="12" t="str">
        <f t="shared" si="43"/>
        <v>-</v>
      </c>
      <c r="BM107" s="12" t="str">
        <f t="shared" si="43"/>
        <v>-</v>
      </c>
      <c r="BN107" s="12" t="str">
        <f t="shared" si="43"/>
        <v>-</v>
      </c>
      <c r="BO107" s="12" t="str">
        <f t="shared" si="43"/>
        <v>-</v>
      </c>
      <c r="BR107" s="12" t="str">
        <f t="shared" si="36"/>
        <v>-</v>
      </c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</row>
    <row r="108" spans="2:82" ht="20.25" hidden="1" customHeight="1">
      <c r="B108" s="209">
        <v>39</v>
      </c>
      <c r="C108" s="206" t="str">
        <f t="shared" si="43"/>
        <v>-</v>
      </c>
      <c r="D108" s="203" t="str">
        <f t="shared" si="43"/>
        <v>-</v>
      </c>
      <c r="E108" s="203" t="str">
        <f t="shared" si="43"/>
        <v>-</v>
      </c>
      <c r="F108" s="203" t="str">
        <f t="shared" si="43"/>
        <v>-</v>
      </c>
      <c r="G108" s="203" t="str">
        <f t="shared" si="43"/>
        <v>-</v>
      </c>
      <c r="H108" s="203" t="str">
        <f t="shared" si="43"/>
        <v>-</v>
      </c>
      <c r="I108" s="204" t="str">
        <f t="shared" si="43"/>
        <v>-</v>
      </c>
      <c r="J108" s="203"/>
      <c r="K108" s="203"/>
      <c r="L108" s="203"/>
      <c r="M108" s="205"/>
      <c r="N108" s="207"/>
      <c r="O108" s="208" t="str">
        <f t="shared" si="43"/>
        <v>-</v>
      </c>
      <c r="P108" s="203" t="str">
        <f t="shared" si="43"/>
        <v>-</v>
      </c>
      <c r="Q108" s="203" t="str">
        <f t="shared" si="43"/>
        <v>-</v>
      </c>
      <c r="R108" s="203" t="str">
        <f t="shared" si="43"/>
        <v>-</v>
      </c>
      <c r="S108" s="203" t="str">
        <f t="shared" si="43"/>
        <v>-</v>
      </c>
      <c r="T108" s="203" t="str">
        <f t="shared" si="43"/>
        <v>-</v>
      </c>
      <c r="U108" s="203" t="str">
        <f t="shared" si="43"/>
        <v>-</v>
      </c>
      <c r="V108" s="203"/>
      <c r="W108" s="203"/>
      <c r="X108" s="203" t="str">
        <f t="shared" si="43"/>
        <v>-</v>
      </c>
      <c r="Y108" s="205"/>
      <c r="Z108" s="205" t="str">
        <f t="shared" si="33"/>
        <v>-</v>
      </c>
      <c r="AA108" s="206" t="str">
        <f t="shared" si="43"/>
        <v>-</v>
      </c>
      <c r="AB108" s="203" t="str">
        <f t="shared" si="43"/>
        <v>-</v>
      </c>
      <c r="AC108" s="203" t="str">
        <f t="shared" si="43"/>
        <v>-</v>
      </c>
      <c r="AD108" s="203" t="str">
        <f t="shared" si="43"/>
        <v>-</v>
      </c>
      <c r="AE108" s="203" t="str">
        <f t="shared" si="43"/>
        <v>-</v>
      </c>
      <c r="AF108" s="203" t="str">
        <f t="shared" si="43"/>
        <v>-</v>
      </c>
      <c r="AG108" s="203"/>
      <c r="AH108" s="203"/>
      <c r="AI108" s="203"/>
      <c r="AJ108" s="203" t="str">
        <f t="shared" si="43"/>
        <v>-</v>
      </c>
      <c r="AK108" s="205"/>
      <c r="AL108" s="207" t="str">
        <f t="shared" si="34"/>
        <v>-</v>
      </c>
      <c r="AM108" s="208" t="str">
        <f t="shared" si="43"/>
        <v>-</v>
      </c>
      <c r="AN108" s="203" t="str">
        <f t="shared" si="43"/>
        <v>-</v>
      </c>
      <c r="AO108" s="203" t="str">
        <f t="shared" si="43"/>
        <v>-</v>
      </c>
      <c r="AP108" s="203" t="str">
        <f t="shared" si="43"/>
        <v>-</v>
      </c>
      <c r="AQ108" s="203" t="str">
        <f t="shared" si="43"/>
        <v>-</v>
      </c>
      <c r="AR108" s="203" t="str">
        <f t="shared" si="43"/>
        <v>-</v>
      </c>
      <c r="AS108" s="203" t="str">
        <f t="shared" si="43"/>
        <v>-</v>
      </c>
      <c r="AT108" s="203"/>
      <c r="AU108" s="203"/>
      <c r="AV108" s="203" t="str">
        <f t="shared" si="43"/>
        <v>-</v>
      </c>
      <c r="AW108" s="205"/>
      <c r="AX108" s="205" t="str">
        <f t="shared" si="41"/>
        <v>-</v>
      </c>
      <c r="AY108" s="206" t="str">
        <f t="shared" si="43"/>
        <v>-</v>
      </c>
      <c r="AZ108" s="203" t="str">
        <f t="shared" si="43"/>
        <v>-</v>
      </c>
      <c r="BA108" s="203" t="str">
        <f t="shared" si="43"/>
        <v>-</v>
      </c>
      <c r="BB108" s="203" t="str">
        <f t="shared" si="43"/>
        <v>-</v>
      </c>
      <c r="BC108" s="203" t="str">
        <f t="shared" si="43"/>
        <v>-</v>
      </c>
      <c r="BD108" s="203" t="str">
        <f t="shared" si="43"/>
        <v>-</v>
      </c>
      <c r="BE108" s="203" t="str">
        <f t="shared" si="43"/>
        <v>-</v>
      </c>
      <c r="BF108" s="203"/>
      <c r="BG108" s="203"/>
      <c r="BH108" s="203" t="str">
        <f t="shared" si="43"/>
        <v>-</v>
      </c>
      <c r="BI108" s="203" t="str">
        <f t="shared" si="43"/>
        <v>-</v>
      </c>
      <c r="BJ108" s="207" t="str">
        <f t="shared" si="42"/>
        <v>-</v>
      </c>
      <c r="BK108" s="12" t="str">
        <f t="shared" si="43"/>
        <v>-</v>
      </c>
      <c r="BL108" s="12" t="str">
        <f t="shared" si="43"/>
        <v>-</v>
      </c>
      <c r="BM108" s="12" t="str">
        <f t="shared" si="43"/>
        <v>-</v>
      </c>
      <c r="BN108" s="12" t="str">
        <f t="shared" si="43"/>
        <v>-</v>
      </c>
      <c r="BO108" s="12" t="str">
        <f t="shared" si="43"/>
        <v>-</v>
      </c>
      <c r="BR108" s="12" t="str">
        <f t="shared" si="36"/>
        <v>-</v>
      </c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</row>
    <row r="109" spans="2:82" ht="20.25" hidden="1" customHeight="1">
      <c r="B109" s="209"/>
      <c r="C109" s="206">
        <f>SUM(C67:C84)+C86</f>
        <v>0</v>
      </c>
      <c r="D109" s="203">
        <f t="shared" ref="D109:BR109" si="44">SUM(D67:D84)+D86</f>
        <v>0</v>
      </c>
      <c r="E109" s="203">
        <f t="shared" si="44"/>
        <v>0</v>
      </c>
      <c r="F109" s="203">
        <f t="shared" si="44"/>
        <v>0</v>
      </c>
      <c r="G109" s="203">
        <f t="shared" si="44"/>
        <v>0</v>
      </c>
      <c r="H109" s="203">
        <f t="shared" si="44"/>
        <v>0</v>
      </c>
      <c r="I109" s="203">
        <f t="shared" si="44"/>
        <v>0</v>
      </c>
      <c r="J109" s="203">
        <f t="shared" si="44"/>
        <v>0</v>
      </c>
      <c r="K109" s="203">
        <f t="shared" si="44"/>
        <v>0</v>
      </c>
      <c r="L109" s="203">
        <f t="shared" si="44"/>
        <v>0</v>
      </c>
      <c r="M109" s="205"/>
      <c r="N109" s="207">
        <f t="shared" ref="N109" si="45">SUM(N67:N84)+N86</f>
        <v>0</v>
      </c>
      <c r="O109" s="208">
        <f t="shared" si="44"/>
        <v>0</v>
      </c>
      <c r="P109" s="203">
        <f t="shared" si="44"/>
        <v>0</v>
      </c>
      <c r="Q109" s="203">
        <f t="shared" si="44"/>
        <v>0</v>
      </c>
      <c r="R109" s="203">
        <f t="shared" si="44"/>
        <v>0</v>
      </c>
      <c r="S109" s="203">
        <f t="shared" si="44"/>
        <v>0</v>
      </c>
      <c r="T109" s="203">
        <f t="shared" si="44"/>
        <v>0</v>
      </c>
      <c r="U109" s="203">
        <f t="shared" si="44"/>
        <v>0</v>
      </c>
      <c r="V109" s="203">
        <f t="shared" si="44"/>
        <v>0</v>
      </c>
      <c r="W109" s="203">
        <f t="shared" si="44"/>
        <v>0</v>
      </c>
      <c r="X109" s="203">
        <f t="shared" si="44"/>
        <v>0</v>
      </c>
      <c r="Y109" s="205"/>
      <c r="Z109" s="205">
        <f t="shared" ref="Z109" si="46">SUM(Z67:Z84)+Z86</f>
        <v>0</v>
      </c>
      <c r="AA109" s="206">
        <f t="shared" si="44"/>
        <v>0</v>
      </c>
      <c r="AB109" s="203">
        <f t="shared" si="44"/>
        <v>0</v>
      </c>
      <c r="AC109" s="203">
        <f t="shared" si="44"/>
        <v>0</v>
      </c>
      <c r="AD109" s="203">
        <f t="shared" si="44"/>
        <v>0</v>
      </c>
      <c r="AE109" s="203">
        <f t="shared" si="44"/>
        <v>0</v>
      </c>
      <c r="AF109" s="203">
        <f t="shared" si="44"/>
        <v>0</v>
      </c>
      <c r="AG109" s="203">
        <f t="shared" si="44"/>
        <v>0</v>
      </c>
      <c r="AH109" s="203">
        <f t="shared" si="44"/>
        <v>0</v>
      </c>
      <c r="AI109" s="203">
        <f t="shared" si="44"/>
        <v>0</v>
      </c>
      <c r="AJ109" s="203">
        <f t="shared" si="44"/>
        <v>0</v>
      </c>
      <c r="AK109" s="205"/>
      <c r="AL109" s="207">
        <f t="shared" ref="AL109" si="47">SUM(AL67:AL84)+AL86</f>
        <v>0</v>
      </c>
      <c r="AM109" s="208">
        <f t="shared" si="44"/>
        <v>0</v>
      </c>
      <c r="AN109" s="203">
        <f t="shared" si="44"/>
        <v>0</v>
      </c>
      <c r="AO109" s="203">
        <f t="shared" si="44"/>
        <v>0</v>
      </c>
      <c r="AP109" s="203">
        <f t="shared" si="44"/>
        <v>0</v>
      </c>
      <c r="AQ109" s="203">
        <f t="shared" si="44"/>
        <v>0</v>
      </c>
      <c r="AR109" s="203">
        <f t="shared" si="44"/>
        <v>0</v>
      </c>
      <c r="AS109" s="203">
        <f t="shared" si="44"/>
        <v>0</v>
      </c>
      <c r="AT109" s="203">
        <f t="shared" si="44"/>
        <v>0</v>
      </c>
      <c r="AU109" s="203">
        <f t="shared" si="44"/>
        <v>0</v>
      </c>
      <c r="AV109" s="203">
        <f t="shared" si="44"/>
        <v>0</v>
      </c>
      <c r="AW109" s="205"/>
      <c r="AX109" s="205">
        <f t="shared" ref="AX109" si="48">SUM(AX67:AX84)+AX86</f>
        <v>0</v>
      </c>
      <c r="AY109" s="206">
        <f t="shared" si="44"/>
        <v>8</v>
      </c>
      <c r="AZ109" s="203">
        <f t="shared" si="44"/>
        <v>13</v>
      </c>
      <c r="BA109" s="203">
        <f t="shared" si="44"/>
        <v>13</v>
      </c>
      <c r="BB109" s="203">
        <f t="shared" si="44"/>
        <v>10</v>
      </c>
      <c r="BC109" s="203">
        <f t="shared" si="44"/>
        <v>5</v>
      </c>
      <c r="BD109" s="203">
        <f t="shared" si="44"/>
        <v>4</v>
      </c>
      <c r="BE109" s="203">
        <f t="shared" si="44"/>
        <v>3</v>
      </c>
      <c r="BF109" s="203">
        <f t="shared" si="44"/>
        <v>3</v>
      </c>
      <c r="BG109" s="203">
        <f t="shared" si="44"/>
        <v>3</v>
      </c>
      <c r="BH109" s="203">
        <f t="shared" si="44"/>
        <v>3</v>
      </c>
      <c r="BI109" s="203">
        <f t="shared" ref="BI109:BJ109" si="49">SUM(BI67:BI84)+BI86</f>
        <v>1</v>
      </c>
      <c r="BJ109" s="207">
        <f t="shared" si="49"/>
        <v>0</v>
      </c>
      <c r="BK109" s="12">
        <f t="shared" si="44"/>
        <v>0</v>
      </c>
      <c r="BL109" s="12">
        <f t="shared" si="44"/>
        <v>0</v>
      </c>
      <c r="BM109" s="12">
        <f t="shared" si="44"/>
        <v>0</v>
      </c>
      <c r="BN109" s="12">
        <f t="shared" si="44"/>
        <v>0</v>
      </c>
      <c r="BO109" s="12">
        <f t="shared" si="44"/>
        <v>0</v>
      </c>
      <c r="BP109" s="12">
        <f t="shared" si="44"/>
        <v>0</v>
      </c>
      <c r="BQ109" s="12">
        <f t="shared" si="44"/>
        <v>0</v>
      </c>
      <c r="BR109" s="12">
        <f t="shared" si="44"/>
        <v>0</v>
      </c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</row>
    <row r="110" spans="2:82" ht="20.25" customHeight="1">
      <c r="C110" s="24">
        <v>1</v>
      </c>
      <c r="D110" s="9">
        <v>2</v>
      </c>
      <c r="E110" s="9">
        <v>3</v>
      </c>
      <c r="F110" s="9" t="s">
        <v>2</v>
      </c>
      <c r="G110" s="9" t="s">
        <v>17</v>
      </c>
      <c r="H110" s="9" t="s">
        <v>50</v>
      </c>
      <c r="I110" s="69" t="s">
        <v>51</v>
      </c>
      <c r="J110" s="9" t="s">
        <v>52</v>
      </c>
      <c r="K110" s="39" t="s">
        <v>53</v>
      </c>
      <c r="L110" s="39" t="s">
        <v>54</v>
      </c>
      <c r="M110" s="39"/>
      <c r="N110" s="127" t="s">
        <v>65</v>
      </c>
      <c r="O110" s="175">
        <v>1</v>
      </c>
      <c r="P110" s="9">
        <v>2</v>
      </c>
      <c r="Q110" s="9">
        <v>3</v>
      </c>
      <c r="R110" s="9" t="s">
        <v>2</v>
      </c>
      <c r="S110" s="9" t="s">
        <v>17</v>
      </c>
      <c r="T110" s="9" t="s">
        <v>50</v>
      </c>
      <c r="U110" s="69" t="s">
        <v>51</v>
      </c>
      <c r="V110" s="9" t="s">
        <v>52</v>
      </c>
      <c r="W110" s="39" t="s">
        <v>53</v>
      </c>
      <c r="X110" s="39" t="s">
        <v>54</v>
      </c>
      <c r="Y110" s="39"/>
      <c r="Z110" s="127" t="s">
        <v>65</v>
      </c>
      <c r="AA110" s="24">
        <v>1</v>
      </c>
      <c r="AB110" s="9">
        <v>2</v>
      </c>
      <c r="AC110" s="9">
        <v>3</v>
      </c>
      <c r="AD110" s="9" t="s">
        <v>2</v>
      </c>
      <c r="AE110" s="9" t="s">
        <v>17</v>
      </c>
      <c r="AF110" s="9" t="s">
        <v>50</v>
      </c>
      <c r="AG110" s="69" t="s">
        <v>51</v>
      </c>
      <c r="AH110" s="9" t="s">
        <v>52</v>
      </c>
      <c r="AI110" s="39" t="s">
        <v>53</v>
      </c>
      <c r="AJ110" s="39" t="s">
        <v>54</v>
      </c>
      <c r="AK110" s="39" t="s">
        <v>125</v>
      </c>
      <c r="AL110" s="127" t="s">
        <v>65</v>
      </c>
      <c r="AM110" s="72" t="s">
        <v>55</v>
      </c>
      <c r="AN110" s="72" t="s">
        <v>56</v>
      </c>
      <c r="AO110" s="72" t="s">
        <v>57</v>
      </c>
      <c r="AP110" s="72" t="s">
        <v>2</v>
      </c>
      <c r="AQ110" s="72" t="s">
        <v>17</v>
      </c>
      <c r="AR110" s="72" t="s">
        <v>50</v>
      </c>
      <c r="AS110" s="73" t="s">
        <v>51</v>
      </c>
      <c r="AT110" s="74" t="s">
        <v>52</v>
      </c>
      <c r="AU110" s="75" t="s">
        <v>53</v>
      </c>
      <c r="AV110" s="75" t="s">
        <v>54</v>
      </c>
      <c r="AW110" s="75"/>
      <c r="AX110" s="75" t="s">
        <v>65</v>
      </c>
      <c r="AY110" s="71" t="s">
        <v>55</v>
      </c>
      <c r="AZ110" s="72" t="s">
        <v>56</v>
      </c>
      <c r="BA110" s="72" t="s">
        <v>57</v>
      </c>
      <c r="BB110" s="72" t="s">
        <v>2</v>
      </c>
      <c r="BC110" s="72" t="s">
        <v>17</v>
      </c>
      <c r="BD110" s="72" t="s">
        <v>50</v>
      </c>
      <c r="BE110" s="73" t="s">
        <v>51</v>
      </c>
      <c r="BF110" s="74" t="s">
        <v>52</v>
      </c>
      <c r="BG110" s="229" t="s">
        <v>53</v>
      </c>
      <c r="BH110" s="229" t="s">
        <v>54</v>
      </c>
      <c r="BI110" s="229"/>
      <c r="BJ110" s="230" t="s">
        <v>65</v>
      </c>
      <c r="BK110" s="231">
        <v>1</v>
      </c>
      <c r="BL110" s="232">
        <v>2</v>
      </c>
      <c r="BM110" s="232">
        <v>3</v>
      </c>
      <c r="BN110" s="232">
        <v>4</v>
      </c>
      <c r="BO110" s="232">
        <v>5</v>
      </c>
      <c r="BP110" s="232">
        <v>6</v>
      </c>
      <c r="BQ110" s="232">
        <v>7</v>
      </c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</row>
    <row r="111" spans="2:82" ht="20.25" customHeight="1" thickBot="1">
      <c r="C111" s="621" t="s">
        <v>59</v>
      </c>
      <c r="D111" s="622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3" t="s">
        <v>67</v>
      </c>
      <c r="P111" s="623"/>
      <c r="Q111" s="623"/>
      <c r="R111" s="623"/>
      <c r="S111" s="623"/>
      <c r="T111" s="623"/>
      <c r="U111" s="623"/>
      <c r="V111" s="623"/>
      <c r="W111" s="623"/>
      <c r="X111" s="623"/>
      <c r="Y111" s="326"/>
      <c r="Z111" s="326"/>
      <c r="AA111" s="622" t="s">
        <v>75</v>
      </c>
      <c r="AB111" s="622"/>
      <c r="AC111" s="622"/>
      <c r="AD111" s="622"/>
      <c r="AE111" s="622"/>
      <c r="AF111" s="622"/>
      <c r="AG111" s="622"/>
      <c r="AH111" s="622"/>
      <c r="AI111" s="622"/>
      <c r="AJ111" s="622"/>
      <c r="AK111" s="325"/>
      <c r="AL111" s="325"/>
      <c r="AM111" s="622" t="s">
        <v>76</v>
      </c>
      <c r="AN111" s="622"/>
      <c r="AO111" s="622"/>
      <c r="AP111" s="622"/>
      <c r="AQ111" s="622"/>
      <c r="AR111" s="622"/>
      <c r="AS111" s="622"/>
      <c r="AT111" s="622"/>
      <c r="AU111" s="622"/>
      <c r="AV111" s="622"/>
      <c r="AW111" s="622"/>
      <c r="AX111" s="622"/>
      <c r="AY111" s="622" t="s">
        <v>29</v>
      </c>
      <c r="AZ111" s="622"/>
      <c r="BA111" s="622"/>
      <c r="BB111" s="622"/>
      <c r="BC111" s="622"/>
      <c r="BD111" s="622"/>
      <c r="BE111" s="622"/>
      <c r="BF111" s="622"/>
      <c r="BG111" s="622"/>
      <c r="BH111" s="622"/>
      <c r="BI111" s="624"/>
      <c r="BJ111" s="625"/>
      <c r="BK111" s="619" t="s">
        <v>30</v>
      </c>
      <c r="BL111" s="620"/>
      <c r="BM111" s="620"/>
      <c r="BN111" s="620"/>
      <c r="BO111" s="620"/>
      <c r="BP111" s="620"/>
      <c r="BQ111" s="620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</row>
    <row r="112" spans="2:82" ht="20.25" customHeight="1"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</row>
    <row r="113" spans="3:82" ht="20.25" customHeight="1"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</row>
    <row r="114" spans="3:82" ht="20.25" customHeight="1"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</row>
    <row r="115" spans="3:82" ht="20.25" customHeight="1"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</row>
    <row r="116" spans="3:82" ht="20.25" customHeight="1"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</row>
    <row r="117" spans="3:82" ht="20.25" customHeight="1"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</row>
    <row r="118" spans="3:82" ht="20.25" customHeight="1"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</row>
    <row r="119" spans="3:82" ht="20.25" customHeight="1"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</row>
    <row r="120" spans="3:82" ht="20.25" customHeight="1"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</row>
    <row r="121" spans="3:82" ht="20.25" customHeight="1"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</row>
    <row r="122" spans="3:82" ht="20.25" customHeight="1"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</row>
    <row r="123" spans="3:82" ht="20.25" customHeight="1"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</row>
    <row r="124" spans="3:82" ht="20.25" customHeight="1"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</row>
    <row r="125" spans="3:82" ht="20.25" customHeight="1"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</row>
    <row r="126" spans="3:82" ht="20.25" customHeight="1"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</row>
    <row r="127" spans="3:82" ht="20.25" customHeight="1"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</row>
    <row r="128" spans="3:82" ht="20.25" customHeight="1"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</row>
    <row r="129" spans="3:82" ht="20.25" customHeight="1"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</row>
    <row r="130" spans="3:82" ht="20.25" customHeight="1"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</row>
    <row r="131" spans="3:82" ht="20.25" customHeight="1"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</row>
    <row r="132" spans="3:82" ht="20.25" customHeight="1"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</row>
    <row r="133" spans="3:82" ht="20.25" customHeight="1"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</row>
    <row r="134" spans="3:82" ht="20.25" customHeight="1"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</row>
    <row r="135" spans="3:82" ht="20.25" customHeight="1"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</row>
    <row r="136" spans="3:82" ht="20.25" customHeight="1"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</row>
    <row r="137" spans="3:82" ht="20.25" customHeight="1"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</row>
    <row r="138" spans="3:82" ht="20.25" customHeight="1"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</row>
    <row r="139" spans="3:82" ht="20.25" customHeight="1"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</row>
    <row r="140" spans="3:82" ht="20.25" customHeight="1"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</row>
    <row r="141" spans="3:82" ht="20.25" customHeight="1"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</row>
    <row r="142" spans="3:82" ht="20.25" customHeight="1"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</row>
    <row r="143" spans="3:82" ht="20.25" customHeight="1"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</row>
    <row r="144" spans="3:82" ht="20.25" customHeight="1"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</row>
    <row r="145" spans="3:82" ht="20.25" customHeight="1"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</row>
    <row r="146" spans="3:82" ht="20.25" customHeight="1"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</row>
    <row r="147" spans="3:82" ht="20.25" customHeight="1"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</row>
    <row r="148" spans="3:82" ht="20.25" customHeight="1"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</row>
    <row r="149" spans="3:82" ht="20.25" customHeight="1"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</row>
    <row r="150" spans="3:82" ht="20.25" customHeight="1"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</row>
    <row r="151" spans="3:82" ht="20.25" customHeight="1"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</row>
    <row r="152" spans="3:82" ht="20.25" customHeight="1"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</row>
    <row r="153" spans="3:82" ht="20.25" customHeight="1"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</row>
    <row r="154" spans="3:82" ht="20.25" customHeight="1"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</row>
    <row r="155" spans="3:82" ht="20.25" customHeight="1"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</row>
    <row r="156" spans="3:82" ht="20.25" customHeight="1"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</row>
  </sheetData>
  <mergeCells count="13">
    <mergeCell ref="BK2:BQ2"/>
    <mergeCell ref="C111:N111"/>
    <mergeCell ref="O111:X111"/>
    <mergeCell ref="AA111:AJ111"/>
    <mergeCell ref="AM111:AX111"/>
    <mergeCell ref="AY111:BJ111"/>
    <mergeCell ref="BK111:BQ111"/>
    <mergeCell ref="H1:BH1"/>
    <mergeCell ref="C2:N2"/>
    <mergeCell ref="O2:X2"/>
    <mergeCell ref="AA2:AJ2"/>
    <mergeCell ref="AM2:AX2"/>
    <mergeCell ref="AY2:BJ2"/>
  </mergeCells>
  <pageMargins left="0.19685039370078741" right="0.19685039370078741" top="0.39370078740157483" bottom="0.39370078740157483" header="0.27559055118110237" footer="0.31496062992125984"/>
  <pageSetup paperSize="9" scale="64" orientation="portrait" r:id="rId1"/>
  <colBreaks count="4" manualBreakCount="4">
    <brk id="14" max="64" man="1"/>
    <brk id="26" max="64" man="1"/>
    <brk id="38" max="64" man="1"/>
    <brk id="50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D159"/>
  <sheetViews>
    <sheetView view="pageBreakPreview" zoomScale="80" zoomScaleNormal="7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9.140625" defaultRowHeight="20.25" customHeight="1"/>
  <cols>
    <col min="1" max="1" width="1.7109375" style="59" customWidth="1"/>
    <col min="2" max="2" width="26.7109375" style="59" customWidth="1"/>
    <col min="3" max="8" width="6" style="12" customWidth="1"/>
    <col min="9" max="9" width="6" style="148" customWidth="1"/>
    <col min="10" max="67" width="6" style="12" customWidth="1"/>
    <col min="68" max="68" width="5.85546875" style="12" customWidth="1"/>
    <col min="69" max="69" width="7.5703125" style="12" customWidth="1"/>
    <col min="70" max="70" width="6" style="220" customWidth="1"/>
    <col min="71" max="16384" width="9.140625" style="59"/>
  </cols>
  <sheetData>
    <row r="1" spans="1:70" ht="10.5" customHeight="1" thickBot="1">
      <c r="B1" s="195"/>
      <c r="C1" s="195"/>
      <c r="D1" s="195"/>
      <c r="E1" s="195"/>
      <c r="F1" s="124"/>
      <c r="G1" s="124"/>
      <c r="H1" s="618" t="s">
        <v>60</v>
      </c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8"/>
      <c r="AK1" s="618"/>
      <c r="AL1" s="618"/>
      <c r="AM1" s="618"/>
      <c r="AN1" s="618"/>
      <c r="AO1" s="618"/>
      <c r="AP1" s="618"/>
      <c r="AQ1" s="618"/>
      <c r="AR1" s="618"/>
      <c r="AS1" s="618"/>
      <c r="AT1" s="618"/>
      <c r="AU1" s="618"/>
      <c r="AV1" s="618"/>
      <c r="AW1" s="618"/>
      <c r="AX1" s="618"/>
      <c r="AY1" s="618"/>
      <c r="AZ1" s="618"/>
      <c r="BA1" s="618"/>
      <c r="BB1" s="618"/>
      <c r="BC1" s="618"/>
      <c r="BD1" s="618"/>
      <c r="BE1" s="618"/>
      <c r="BF1" s="618"/>
      <c r="BG1" s="618"/>
      <c r="BH1" s="618"/>
      <c r="BI1" s="337"/>
      <c r="BJ1" s="233"/>
      <c r="BK1" s="233"/>
      <c r="BL1" s="233"/>
      <c r="BM1" s="233"/>
      <c r="BN1" s="233"/>
      <c r="BO1" s="233"/>
      <c r="BP1" s="233"/>
      <c r="BQ1" s="233"/>
    </row>
    <row r="2" spans="1:70" s="64" customFormat="1">
      <c r="A2" s="63"/>
      <c r="B2" s="221"/>
      <c r="C2" s="630" t="s">
        <v>135</v>
      </c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3" t="s">
        <v>139</v>
      </c>
      <c r="P2" s="626"/>
      <c r="Q2" s="626"/>
      <c r="R2" s="626"/>
      <c r="S2" s="626"/>
      <c r="T2" s="626"/>
      <c r="U2" s="626"/>
      <c r="V2" s="626"/>
      <c r="W2" s="626"/>
      <c r="X2" s="626"/>
      <c r="Y2" s="340"/>
      <c r="Z2" s="132"/>
      <c r="AA2" s="627" t="s">
        <v>149</v>
      </c>
      <c r="AB2" s="628"/>
      <c r="AC2" s="628"/>
      <c r="AD2" s="628"/>
      <c r="AE2" s="628"/>
      <c r="AF2" s="628"/>
      <c r="AG2" s="628"/>
      <c r="AH2" s="628"/>
      <c r="AI2" s="628"/>
      <c r="AJ2" s="628"/>
      <c r="AK2" s="341"/>
      <c r="AL2" s="342"/>
      <c r="AM2" s="630" t="s">
        <v>148</v>
      </c>
      <c r="AN2" s="631"/>
      <c r="AO2" s="631"/>
      <c r="AP2" s="631"/>
      <c r="AQ2" s="631"/>
      <c r="AR2" s="631"/>
      <c r="AS2" s="631"/>
      <c r="AT2" s="631"/>
      <c r="AU2" s="631"/>
      <c r="AV2" s="631"/>
      <c r="AW2" s="631"/>
      <c r="AX2" s="632"/>
      <c r="AY2" s="630" t="s">
        <v>150</v>
      </c>
      <c r="AZ2" s="631"/>
      <c r="BA2" s="631"/>
      <c r="BB2" s="631"/>
      <c r="BC2" s="631"/>
      <c r="BD2" s="631"/>
      <c r="BE2" s="631"/>
      <c r="BF2" s="631"/>
      <c r="BG2" s="631"/>
      <c r="BH2" s="631"/>
      <c r="BI2" s="631"/>
      <c r="BJ2" s="632"/>
      <c r="BK2" s="628" t="s">
        <v>161</v>
      </c>
      <c r="BL2" s="628"/>
      <c r="BM2" s="628"/>
      <c r="BN2" s="628"/>
      <c r="BO2" s="628"/>
      <c r="BP2" s="628"/>
      <c r="BQ2" s="629"/>
      <c r="BR2" s="238"/>
    </row>
    <row r="3" spans="1:70" s="64" customFormat="1" ht="19.5" thickBot="1">
      <c r="A3" s="65"/>
      <c r="B3" s="187" t="s">
        <v>0</v>
      </c>
      <c r="C3" s="343" t="s">
        <v>55</v>
      </c>
      <c r="D3" s="72" t="s">
        <v>56</v>
      </c>
      <c r="E3" s="72" t="s">
        <v>57</v>
      </c>
      <c r="F3" s="72" t="s">
        <v>2</v>
      </c>
      <c r="G3" s="72" t="s">
        <v>17</v>
      </c>
      <c r="H3" s="253" t="s">
        <v>18</v>
      </c>
      <c r="I3" s="73" t="s">
        <v>87</v>
      </c>
      <c r="J3" s="74" t="s">
        <v>88</v>
      </c>
      <c r="K3" s="75" t="s">
        <v>89</v>
      </c>
      <c r="L3" s="74" t="s">
        <v>90</v>
      </c>
      <c r="M3" s="252" t="s">
        <v>91</v>
      </c>
      <c r="N3" s="365" t="s">
        <v>92</v>
      </c>
      <c r="O3" s="71" t="s">
        <v>55</v>
      </c>
      <c r="P3" s="72" t="s">
        <v>56</v>
      </c>
      <c r="Q3" s="72" t="s">
        <v>57</v>
      </c>
      <c r="R3" s="72" t="s">
        <v>2</v>
      </c>
      <c r="S3" s="72" t="s">
        <v>17</v>
      </c>
      <c r="T3" s="72" t="s">
        <v>18</v>
      </c>
      <c r="U3" s="73" t="s">
        <v>87</v>
      </c>
      <c r="V3" s="74" t="s">
        <v>88</v>
      </c>
      <c r="W3" s="75" t="s">
        <v>89</v>
      </c>
      <c r="X3" s="74" t="s">
        <v>90</v>
      </c>
      <c r="Y3" s="75" t="s">
        <v>91</v>
      </c>
      <c r="Z3" s="75" t="s">
        <v>92</v>
      </c>
      <c r="AA3" s="72" t="s">
        <v>55</v>
      </c>
      <c r="AB3" s="72" t="s">
        <v>56</v>
      </c>
      <c r="AC3" s="72" t="s">
        <v>57</v>
      </c>
      <c r="AD3" s="72" t="s">
        <v>2</v>
      </c>
      <c r="AE3" s="72" t="s">
        <v>17</v>
      </c>
      <c r="AF3" s="72" t="s">
        <v>18</v>
      </c>
      <c r="AG3" s="73" t="s">
        <v>87</v>
      </c>
      <c r="AH3" s="74" t="s">
        <v>88</v>
      </c>
      <c r="AI3" s="75" t="s">
        <v>89</v>
      </c>
      <c r="AJ3" s="75" t="s">
        <v>90</v>
      </c>
      <c r="AK3" s="75" t="s">
        <v>91</v>
      </c>
      <c r="AL3" s="75" t="s">
        <v>92</v>
      </c>
      <c r="AM3" s="72" t="s">
        <v>55</v>
      </c>
      <c r="AN3" s="72" t="s">
        <v>56</v>
      </c>
      <c r="AO3" s="72" t="s">
        <v>57</v>
      </c>
      <c r="AP3" s="72" t="s">
        <v>2</v>
      </c>
      <c r="AQ3" s="72" t="s">
        <v>17</v>
      </c>
      <c r="AR3" s="72" t="s">
        <v>18</v>
      </c>
      <c r="AS3" s="73" t="s">
        <v>87</v>
      </c>
      <c r="AT3" s="74" t="s">
        <v>88</v>
      </c>
      <c r="AU3" s="75" t="s">
        <v>89</v>
      </c>
      <c r="AV3" s="75" t="s">
        <v>90</v>
      </c>
      <c r="AW3" s="75" t="s">
        <v>91</v>
      </c>
      <c r="AX3" s="75" t="s">
        <v>92</v>
      </c>
      <c r="AY3" s="71" t="s">
        <v>55</v>
      </c>
      <c r="AZ3" s="72" t="s">
        <v>56</v>
      </c>
      <c r="BA3" s="72" t="s">
        <v>57</v>
      </c>
      <c r="BB3" s="72" t="s">
        <v>2</v>
      </c>
      <c r="BC3" s="72" t="s">
        <v>17</v>
      </c>
      <c r="BD3" s="72" t="s">
        <v>18</v>
      </c>
      <c r="BE3" s="73" t="s">
        <v>87</v>
      </c>
      <c r="BF3" s="74" t="s">
        <v>88</v>
      </c>
      <c r="BG3" s="75" t="s">
        <v>89</v>
      </c>
      <c r="BH3" s="75" t="s">
        <v>90</v>
      </c>
      <c r="BI3" s="75" t="s">
        <v>91</v>
      </c>
      <c r="BJ3" s="301" t="s">
        <v>92</v>
      </c>
      <c r="BK3" s="300">
        <v>1</v>
      </c>
      <c r="BL3" s="15">
        <v>2</v>
      </c>
      <c r="BM3" s="15">
        <v>3</v>
      </c>
      <c r="BN3" s="15" t="s">
        <v>2</v>
      </c>
      <c r="BO3" s="15" t="s">
        <v>17</v>
      </c>
      <c r="BP3" s="15" t="s">
        <v>18</v>
      </c>
      <c r="BQ3" s="308" t="s">
        <v>19</v>
      </c>
      <c r="BR3" s="238"/>
    </row>
    <row r="4" spans="1:70" s="226" customFormat="1" ht="18.75">
      <c r="A4" s="224"/>
      <c r="B4" s="188" t="s">
        <v>31</v>
      </c>
      <c r="C4" s="322" t="s">
        <v>4</v>
      </c>
      <c r="D4" s="42" t="s">
        <v>15</v>
      </c>
      <c r="E4" s="42" t="s">
        <v>15</v>
      </c>
      <c r="F4" s="42" t="s">
        <v>16</v>
      </c>
      <c r="G4" s="42" t="s">
        <v>5</v>
      </c>
      <c r="H4" s="254"/>
      <c r="I4" s="133"/>
      <c r="J4" s="42"/>
      <c r="K4" s="45"/>
      <c r="L4" s="42"/>
      <c r="M4" s="269"/>
      <c r="N4" s="133"/>
      <c r="O4" s="367" t="s">
        <v>4</v>
      </c>
      <c r="P4" s="134" t="s">
        <v>4</v>
      </c>
      <c r="Q4" s="134" t="s">
        <v>12</v>
      </c>
      <c r="R4" s="134" t="s">
        <v>12</v>
      </c>
      <c r="S4" s="134" t="s">
        <v>5</v>
      </c>
      <c r="T4" s="134" t="s">
        <v>15</v>
      </c>
      <c r="U4" s="134" t="s">
        <v>16</v>
      </c>
      <c r="V4" s="44" t="s">
        <v>136</v>
      </c>
      <c r="W4" s="267" t="s">
        <v>137</v>
      </c>
      <c r="X4" s="134" t="s">
        <v>138</v>
      </c>
      <c r="Y4" s="269"/>
      <c r="Z4" s="135"/>
      <c r="AA4" s="176"/>
      <c r="AB4" s="44" t="s">
        <v>99</v>
      </c>
      <c r="AC4" s="42" t="s">
        <v>99</v>
      </c>
      <c r="AD4" s="44" t="s">
        <v>12</v>
      </c>
      <c r="AE4" s="42" t="s">
        <v>5</v>
      </c>
      <c r="AF4" s="42" t="s">
        <v>4</v>
      </c>
      <c r="AG4" s="45" t="s">
        <v>12</v>
      </c>
      <c r="AH4" s="45"/>
      <c r="AI4" s="45"/>
      <c r="AJ4" s="134"/>
      <c r="AK4" s="269"/>
      <c r="AL4" s="135"/>
      <c r="AM4" s="51" t="s">
        <v>5</v>
      </c>
      <c r="AN4" s="44" t="s">
        <v>15</v>
      </c>
      <c r="AO4" s="42"/>
      <c r="AP4" s="44" t="s">
        <v>4</v>
      </c>
      <c r="AQ4" s="42" t="s">
        <v>4</v>
      </c>
      <c r="AR4" s="42" t="s">
        <v>16</v>
      </c>
      <c r="AS4" s="133" t="s">
        <v>12</v>
      </c>
      <c r="AT4" s="134"/>
      <c r="AU4" s="330"/>
      <c r="AV4" s="45"/>
      <c r="AW4" s="44"/>
      <c r="AX4" s="46"/>
      <c r="AY4" s="41" t="s">
        <v>5</v>
      </c>
      <c r="AZ4" s="42" t="s">
        <v>4</v>
      </c>
      <c r="BA4" s="43" t="s">
        <v>5</v>
      </c>
      <c r="BB4" s="42" t="s">
        <v>16</v>
      </c>
      <c r="BC4" s="134" t="s">
        <v>16</v>
      </c>
      <c r="BD4" s="42" t="s">
        <v>15</v>
      </c>
      <c r="BE4" s="45" t="s">
        <v>15</v>
      </c>
      <c r="BF4" s="45" t="s">
        <v>12</v>
      </c>
      <c r="BG4" s="45"/>
      <c r="BH4" s="45"/>
      <c r="BI4" s="45"/>
      <c r="BJ4" s="46"/>
      <c r="BK4" s="47"/>
      <c r="BL4" s="43"/>
      <c r="BM4" s="42"/>
      <c r="BO4" s="391" t="s">
        <v>99</v>
      </c>
      <c r="BP4" s="42"/>
      <c r="BQ4" s="45"/>
      <c r="BR4" s="390">
        <f>COUNTIF(D4:BQ4,"*")</f>
        <v>35</v>
      </c>
    </row>
    <row r="5" spans="1:70" s="6" customFormat="1" ht="18.75">
      <c r="A5" s="52"/>
      <c r="B5" s="222"/>
      <c r="C5" s="344">
        <v>407</v>
      </c>
      <c r="D5" s="29">
        <v>407</v>
      </c>
      <c r="E5" s="128">
        <v>407</v>
      </c>
      <c r="F5" s="128">
        <v>407</v>
      </c>
      <c r="G5" s="29">
        <v>407</v>
      </c>
      <c r="H5" s="255"/>
      <c r="I5" s="136"/>
      <c r="J5" s="29"/>
      <c r="K5" s="79"/>
      <c r="L5" s="29"/>
      <c r="M5" s="139"/>
      <c r="N5" s="136"/>
      <c r="O5" s="334">
        <v>407</v>
      </c>
      <c r="P5" s="129">
        <v>407</v>
      </c>
      <c r="Q5" s="129">
        <v>407</v>
      </c>
      <c r="R5" s="129">
        <v>407</v>
      </c>
      <c r="S5" s="129">
        <v>407</v>
      </c>
      <c r="T5" s="129">
        <v>407</v>
      </c>
      <c r="U5" s="129">
        <v>407</v>
      </c>
      <c r="V5" s="129">
        <v>407</v>
      </c>
      <c r="W5" s="129">
        <v>407</v>
      </c>
      <c r="X5" s="129">
        <v>407</v>
      </c>
      <c r="Y5" s="139"/>
      <c r="Z5" s="140"/>
      <c r="AA5" s="151"/>
      <c r="AB5" s="78">
        <v>407</v>
      </c>
      <c r="AC5" s="78">
        <v>407</v>
      </c>
      <c r="AD5" s="78">
        <v>407</v>
      </c>
      <c r="AE5" s="78">
        <v>407</v>
      </c>
      <c r="AF5" s="78">
        <v>407</v>
      </c>
      <c r="AG5" s="78">
        <v>407</v>
      </c>
      <c r="AH5" s="79"/>
      <c r="AI5" s="79"/>
      <c r="AJ5" s="137"/>
      <c r="AK5" s="139"/>
      <c r="AL5" s="140"/>
      <c r="AM5" s="37">
        <v>407</v>
      </c>
      <c r="AN5" s="78">
        <v>407</v>
      </c>
      <c r="AO5" s="78"/>
      <c r="AP5" s="78">
        <v>407</v>
      </c>
      <c r="AQ5" s="78">
        <v>407</v>
      </c>
      <c r="AR5" s="78">
        <v>407</v>
      </c>
      <c r="AS5" s="78">
        <v>407</v>
      </c>
      <c r="AT5" s="331"/>
      <c r="AU5" s="152"/>
      <c r="AV5" s="79"/>
      <c r="AW5" s="79"/>
      <c r="AX5" s="50"/>
      <c r="AY5" s="37">
        <v>407</v>
      </c>
      <c r="AZ5" s="29">
        <v>407</v>
      </c>
      <c r="BA5" s="29">
        <v>407</v>
      </c>
      <c r="BB5" s="29">
        <v>407</v>
      </c>
      <c r="BC5" s="137">
        <v>407</v>
      </c>
      <c r="BD5" s="29">
        <v>407</v>
      </c>
      <c r="BE5" s="29">
        <v>407</v>
      </c>
      <c r="BF5" s="79">
        <v>407</v>
      </c>
      <c r="BG5" s="79"/>
      <c r="BH5" s="79"/>
      <c r="BI5" s="79"/>
      <c r="BJ5" s="50"/>
      <c r="BK5" s="78"/>
      <c r="BL5" s="29"/>
      <c r="BM5" s="29"/>
      <c r="BO5" s="128">
        <v>407</v>
      </c>
      <c r="BP5" s="29"/>
      <c r="BQ5" s="79"/>
      <c r="BR5" s="390"/>
    </row>
    <row r="6" spans="1:70" s="53" customFormat="1" ht="18.75">
      <c r="A6" s="91"/>
      <c r="B6" s="92" t="s">
        <v>85</v>
      </c>
      <c r="C6" s="345" t="s">
        <v>3</v>
      </c>
      <c r="D6" s="3" t="s">
        <v>14</v>
      </c>
      <c r="E6" s="3"/>
      <c r="F6" s="3" t="s">
        <v>3</v>
      </c>
      <c r="G6" s="12" t="s">
        <v>131</v>
      </c>
      <c r="H6" s="256"/>
      <c r="I6" s="141"/>
      <c r="J6" s="3"/>
      <c r="K6" s="4"/>
      <c r="L6" s="3"/>
      <c r="M6" s="26"/>
      <c r="N6" s="4"/>
      <c r="O6" s="368"/>
      <c r="P6" s="169" t="s">
        <v>93</v>
      </c>
      <c r="Q6" s="142" t="s">
        <v>93</v>
      </c>
      <c r="R6" s="142" t="s">
        <v>14</v>
      </c>
      <c r="S6" s="142"/>
      <c r="T6" s="142" t="s">
        <v>3</v>
      </c>
      <c r="U6" s="142" t="s">
        <v>131</v>
      </c>
      <c r="V6" s="141"/>
      <c r="W6" s="141"/>
      <c r="X6" s="142"/>
      <c r="Y6" s="143"/>
      <c r="Z6" s="144"/>
      <c r="AA6" s="21"/>
      <c r="AB6" s="3" t="s">
        <v>93</v>
      </c>
      <c r="AC6" s="3" t="s">
        <v>131</v>
      </c>
      <c r="AD6" s="3"/>
      <c r="AE6" s="3" t="s">
        <v>14</v>
      </c>
      <c r="AF6" s="3" t="s">
        <v>3</v>
      </c>
      <c r="AG6" s="4" t="s">
        <v>93</v>
      </c>
      <c r="AH6" s="4"/>
      <c r="AI6" s="4"/>
      <c r="AJ6" s="3"/>
      <c r="AK6" s="26"/>
      <c r="AL6" s="22"/>
      <c r="AM6" s="21"/>
      <c r="AN6" s="3" t="s">
        <v>131</v>
      </c>
      <c r="AO6" s="3" t="s">
        <v>131</v>
      </c>
      <c r="AP6" s="3"/>
      <c r="AQ6" s="3" t="s">
        <v>93</v>
      </c>
      <c r="AR6" s="3" t="s">
        <v>3</v>
      </c>
      <c r="AS6" s="4" t="s">
        <v>93</v>
      </c>
      <c r="AT6" s="4" t="s">
        <v>14</v>
      </c>
      <c r="AU6" s="4"/>
      <c r="AV6" s="4"/>
      <c r="AW6" s="4"/>
      <c r="AX6" s="22"/>
      <c r="AY6" s="21" t="s">
        <v>3</v>
      </c>
      <c r="AZ6" s="27" t="s">
        <v>3</v>
      </c>
      <c r="BA6" s="3" t="s">
        <v>131</v>
      </c>
      <c r="BB6" s="3"/>
      <c r="BC6" s="3" t="s">
        <v>14</v>
      </c>
      <c r="BD6" s="3" t="s">
        <v>14</v>
      </c>
      <c r="BE6" s="148" t="s">
        <v>5</v>
      </c>
      <c r="BF6" s="4"/>
      <c r="BG6" s="4"/>
      <c r="BH6" s="4"/>
      <c r="BI6" s="4"/>
      <c r="BJ6" s="22"/>
      <c r="BK6" s="5"/>
      <c r="BL6" s="3" t="s">
        <v>106</v>
      </c>
      <c r="BM6" s="3" t="s">
        <v>151</v>
      </c>
      <c r="BN6" s="3"/>
      <c r="BO6" s="27"/>
      <c r="BP6" s="3"/>
      <c r="BQ6" s="4"/>
      <c r="BR6" s="390">
        <f t="shared" ref="BR6:BR64" si="0">COUNTIF(D6:BQ6,"*")</f>
        <v>27</v>
      </c>
    </row>
    <row r="7" spans="1:70" s="6" customFormat="1" ht="18.75">
      <c r="A7" s="81"/>
      <c r="B7" s="84"/>
      <c r="C7" s="344">
        <v>308</v>
      </c>
      <c r="D7" s="29">
        <v>405</v>
      </c>
      <c r="E7" s="29"/>
      <c r="F7" s="29">
        <v>405</v>
      </c>
      <c r="G7" s="29">
        <v>405</v>
      </c>
      <c r="H7" s="255"/>
      <c r="I7" s="136"/>
      <c r="J7" s="29"/>
      <c r="K7" s="79"/>
      <c r="L7" s="29"/>
      <c r="M7" s="68"/>
      <c r="N7" s="79"/>
      <c r="O7" s="333"/>
      <c r="P7" s="137">
        <v>405</v>
      </c>
      <c r="Q7" s="137">
        <v>405</v>
      </c>
      <c r="R7" s="137">
        <v>405</v>
      </c>
      <c r="S7" s="137"/>
      <c r="T7" s="137">
        <v>405</v>
      </c>
      <c r="U7" s="137">
        <v>405</v>
      </c>
      <c r="V7" s="136"/>
      <c r="W7" s="136"/>
      <c r="X7" s="137"/>
      <c r="Y7" s="139"/>
      <c r="Z7" s="140"/>
      <c r="AA7" s="37"/>
      <c r="AB7" s="29">
        <v>405</v>
      </c>
      <c r="AC7" s="29">
        <v>405</v>
      </c>
      <c r="AD7" s="29"/>
      <c r="AE7" s="29">
        <v>405</v>
      </c>
      <c r="AF7" s="29">
        <v>405</v>
      </c>
      <c r="AG7" s="29">
        <v>405</v>
      </c>
      <c r="AH7" s="79"/>
      <c r="AI7" s="79"/>
      <c r="AJ7" s="29"/>
      <c r="AK7" s="68"/>
      <c r="AL7" s="50"/>
      <c r="AM7" s="37"/>
      <c r="AN7" s="29">
        <v>405</v>
      </c>
      <c r="AO7" s="29">
        <v>405</v>
      </c>
      <c r="AP7" s="29"/>
      <c r="AQ7" s="29">
        <v>405</v>
      </c>
      <c r="AR7" s="29">
        <v>405</v>
      </c>
      <c r="AS7" s="29">
        <v>405</v>
      </c>
      <c r="AT7" s="79">
        <v>405</v>
      </c>
      <c r="AU7" s="79"/>
      <c r="AV7" s="79"/>
      <c r="AW7" s="79"/>
      <c r="AX7" s="50"/>
      <c r="AY7" s="37">
        <v>405</v>
      </c>
      <c r="AZ7" s="60">
        <v>405</v>
      </c>
      <c r="BA7" s="29">
        <v>405</v>
      </c>
      <c r="BB7" s="29"/>
      <c r="BC7" s="29">
        <v>405</v>
      </c>
      <c r="BD7" s="29">
        <v>405</v>
      </c>
      <c r="BE7" s="29">
        <v>405</v>
      </c>
      <c r="BF7" s="79"/>
      <c r="BG7" s="79"/>
      <c r="BH7" s="79"/>
      <c r="BI7" s="79"/>
      <c r="BJ7" s="50"/>
      <c r="BK7" s="78"/>
      <c r="BL7" s="29">
        <v>405</v>
      </c>
      <c r="BM7" s="29">
        <v>405</v>
      </c>
      <c r="BN7" s="29"/>
      <c r="BO7" s="29"/>
      <c r="BP7" s="29"/>
      <c r="BQ7" s="79"/>
      <c r="BR7" s="390"/>
    </row>
    <row r="8" spans="1:70" s="12" customFormat="1" ht="18.75">
      <c r="A8" s="116"/>
      <c r="B8" s="92" t="s">
        <v>33</v>
      </c>
      <c r="C8" s="345"/>
      <c r="D8" s="3"/>
      <c r="E8" s="3" t="s">
        <v>6</v>
      </c>
      <c r="F8" s="3"/>
      <c r="H8" s="256"/>
      <c r="I8" s="141"/>
      <c r="J8" s="3" t="s">
        <v>8</v>
      </c>
      <c r="K8" s="4"/>
      <c r="L8" s="3" t="s">
        <v>7</v>
      </c>
      <c r="M8" s="26" t="s">
        <v>7</v>
      </c>
      <c r="N8" s="4" t="s">
        <v>9</v>
      </c>
      <c r="O8" s="368"/>
      <c r="P8" s="169"/>
      <c r="Q8" s="142"/>
      <c r="R8" s="142"/>
      <c r="S8" s="142"/>
      <c r="T8" s="142" t="s">
        <v>6</v>
      </c>
      <c r="U8" s="142"/>
      <c r="V8" s="141" t="s">
        <v>8</v>
      </c>
      <c r="W8" s="141" t="s">
        <v>7</v>
      </c>
      <c r="X8" s="142" t="s">
        <v>9</v>
      </c>
      <c r="Y8" s="143" t="s">
        <v>9</v>
      </c>
      <c r="Z8" s="144" t="s">
        <v>8</v>
      </c>
      <c r="AA8" s="21"/>
      <c r="AB8" s="3"/>
      <c r="AC8" s="3"/>
      <c r="AD8" s="3"/>
      <c r="AE8" s="3"/>
      <c r="AF8" s="3" t="s">
        <v>6</v>
      </c>
      <c r="AG8" s="4" t="s">
        <v>7</v>
      </c>
      <c r="AH8" s="4" t="s">
        <v>9</v>
      </c>
      <c r="AI8" s="4" t="s">
        <v>8</v>
      </c>
      <c r="AJ8" s="3" t="s">
        <v>7</v>
      </c>
      <c r="AK8" s="26" t="s">
        <v>9</v>
      </c>
      <c r="AL8" s="22" t="s">
        <v>8</v>
      </c>
      <c r="AM8" s="21"/>
      <c r="AN8" s="3"/>
      <c r="AO8" s="3" t="s">
        <v>6</v>
      </c>
      <c r="AP8" s="1" t="s">
        <v>6</v>
      </c>
      <c r="AQ8" s="1"/>
      <c r="AR8" s="1"/>
      <c r="AS8" s="7" t="s">
        <v>8</v>
      </c>
      <c r="AT8" s="7" t="s">
        <v>9</v>
      </c>
      <c r="AU8" s="3" t="s">
        <v>7</v>
      </c>
      <c r="AV8" s="12" t="s">
        <v>8</v>
      </c>
      <c r="AW8" s="3" t="s">
        <v>7</v>
      </c>
      <c r="AX8" s="20" t="s">
        <v>9</v>
      </c>
      <c r="AY8" s="19"/>
      <c r="AZ8" s="8"/>
      <c r="BA8" s="1"/>
      <c r="BB8" s="1"/>
      <c r="BC8" s="1"/>
      <c r="BD8" s="1" t="s">
        <v>6</v>
      </c>
      <c r="BE8" s="1" t="s">
        <v>86</v>
      </c>
      <c r="BF8" s="7" t="s">
        <v>124</v>
      </c>
      <c r="BG8" s="7" t="s">
        <v>115</v>
      </c>
      <c r="BH8" s="7"/>
      <c r="BI8" s="7"/>
      <c r="BJ8" s="20"/>
      <c r="BK8" s="237"/>
      <c r="BL8" s="28"/>
      <c r="BM8" s="1"/>
      <c r="BN8" s="1"/>
      <c r="BO8" s="1"/>
      <c r="BP8" s="1"/>
      <c r="BQ8" s="7"/>
      <c r="BR8" s="390">
        <f t="shared" si="0"/>
        <v>30</v>
      </c>
    </row>
    <row r="9" spans="1:70" s="6" customFormat="1" ht="18.75">
      <c r="A9" s="52"/>
      <c r="B9" s="113"/>
      <c r="C9" s="346"/>
      <c r="D9" s="36"/>
      <c r="E9" s="36">
        <v>304</v>
      </c>
      <c r="F9" s="36"/>
      <c r="G9" s="36"/>
      <c r="H9" s="257"/>
      <c r="I9" s="150"/>
      <c r="J9" s="36">
        <v>413</v>
      </c>
      <c r="K9" s="236"/>
      <c r="L9" s="36">
        <v>413</v>
      </c>
      <c r="M9" s="6">
        <v>413</v>
      </c>
      <c r="N9" s="13">
        <v>413</v>
      </c>
      <c r="O9" s="334"/>
      <c r="P9" s="151"/>
      <c r="Q9" s="151"/>
      <c r="R9" s="76"/>
      <c r="S9" s="76"/>
      <c r="T9" s="76">
        <v>308</v>
      </c>
      <c r="U9" s="137"/>
      <c r="V9" s="150">
        <v>413</v>
      </c>
      <c r="W9" s="150">
        <v>413</v>
      </c>
      <c r="X9" s="150">
        <v>413</v>
      </c>
      <c r="Y9" s="150">
        <v>413</v>
      </c>
      <c r="Z9" s="150">
        <v>413</v>
      </c>
      <c r="AA9" s="38"/>
      <c r="AB9" s="36"/>
      <c r="AC9" s="36"/>
      <c r="AD9" s="36"/>
      <c r="AE9" s="36"/>
      <c r="AF9" s="36">
        <v>304</v>
      </c>
      <c r="AG9" s="13">
        <v>413</v>
      </c>
      <c r="AH9" s="13">
        <v>413</v>
      </c>
      <c r="AI9" s="13">
        <v>413</v>
      </c>
      <c r="AJ9" s="13">
        <v>413</v>
      </c>
      <c r="AK9" s="13">
        <v>413</v>
      </c>
      <c r="AL9" s="13">
        <v>413</v>
      </c>
      <c r="AM9" s="38"/>
      <c r="AN9" s="36"/>
      <c r="AO9" s="36">
        <v>407</v>
      </c>
      <c r="AP9" s="36">
        <v>405</v>
      </c>
      <c r="AQ9" s="36"/>
      <c r="AR9" s="36"/>
      <c r="AS9" s="13">
        <v>413</v>
      </c>
      <c r="AT9" s="13">
        <v>413</v>
      </c>
      <c r="AU9" s="13">
        <v>413</v>
      </c>
      <c r="AV9" s="13">
        <v>413</v>
      </c>
      <c r="AW9" s="13">
        <v>413</v>
      </c>
      <c r="AX9" s="13">
        <v>413</v>
      </c>
      <c r="AY9" s="38"/>
      <c r="AZ9" s="77"/>
      <c r="BA9" s="36"/>
      <c r="BB9" s="36"/>
      <c r="BC9" s="36"/>
      <c r="BD9" s="13">
        <v>304</v>
      </c>
      <c r="BE9" s="13">
        <v>304</v>
      </c>
      <c r="BF9" s="13">
        <v>413</v>
      </c>
      <c r="BG9" s="13">
        <v>413</v>
      </c>
      <c r="BH9" s="13"/>
      <c r="BI9" s="13"/>
      <c r="BJ9" s="23"/>
      <c r="BK9" s="77"/>
      <c r="BL9" s="36"/>
      <c r="BM9" s="36"/>
      <c r="BN9" s="36"/>
      <c r="BO9" s="36"/>
      <c r="BP9" s="36"/>
      <c r="BQ9" s="13"/>
      <c r="BR9" s="390"/>
    </row>
    <row r="10" spans="1:70" ht="18.75">
      <c r="A10" s="2"/>
      <c r="B10" s="67" t="s">
        <v>32</v>
      </c>
      <c r="C10" s="345"/>
      <c r="D10" s="3" t="s">
        <v>6</v>
      </c>
      <c r="E10" s="3" t="s">
        <v>3</v>
      </c>
      <c r="F10" s="26" t="s">
        <v>5</v>
      </c>
      <c r="G10" s="3"/>
      <c r="H10" s="256"/>
      <c r="I10" s="142"/>
      <c r="J10" s="3"/>
      <c r="K10" s="4"/>
      <c r="L10" s="3"/>
      <c r="M10" s="26"/>
      <c r="N10" s="4"/>
      <c r="O10" s="332"/>
      <c r="P10" s="142"/>
      <c r="Q10" s="142"/>
      <c r="R10" s="142"/>
      <c r="S10" s="142"/>
      <c r="T10" s="142"/>
      <c r="U10" s="240"/>
      <c r="V10" s="27"/>
      <c r="W10" s="141"/>
      <c r="X10" s="142"/>
      <c r="Y10" s="143"/>
      <c r="Z10" s="144"/>
      <c r="AA10" s="21"/>
      <c r="AB10" s="27"/>
      <c r="AC10" s="40"/>
      <c r="AD10" s="40" t="s">
        <v>3</v>
      </c>
      <c r="AE10" s="3" t="s">
        <v>6</v>
      </c>
      <c r="AF10" s="27" t="s">
        <v>5</v>
      </c>
      <c r="AG10" s="4"/>
      <c r="AH10" s="4"/>
      <c r="AI10" s="3"/>
      <c r="AJ10" s="3"/>
      <c r="AK10" s="26"/>
      <c r="AL10" s="22"/>
      <c r="AM10" s="21"/>
      <c r="AN10" s="3"/>
      <c r="AO10" s="3"/>
      <c r="AP10" s="3"/>
      <c r="AQ10" s="3"/>
      <c r="AR10" s="27"/>
      <c r="AS10" s="4"/>
      <c r="AT10" s="4"/>
      <c r="AU10" s="3"/>
      <c r="AV10" s="26"/>
      <c r="AW10" s="3"/>
      <c r="AX10" s="22"/>
      <c r="AY10" s="21"/>
      <c r="AZ10" s="3" t="s">
        <v>5</v>
      </c>
      <c r="BA10" s="3" t="s">
        <v>6</v>
      </c>
      <c r="BB10" s="5" t="s">
        <v>3</v>
      </c>
      <c r="BC10" s="3"/>
      <c r="BD10" s="125"/>
      <c r="BE10" s="3"/>
      <c r="BF10" s="4"/>
      <c r="BG10" s="4"/>
      <c r="BH10" s="4"/>
      <c r="BI10" s="4"/>
      <c r="BJ10" s="22"/>
      <c r="BK10" s="182"/>
      <c r="BL10" s="3"/>
      <c r="BM10" s="3"/>
      <c r="BN10" s="3"/>
      <c r="BO10" s="3"/>
      <c r="BP10" s="3"/>
      <c r="BQ10" s="4"/>
      <c r="BR10" s="390">
        <f t="shared" si="0"/>
        <v>9</v>
      </c>
    </row>
    <row r="11" spans="1:70" s="6" customFormat="1" ht="18.75">
      <c r="A11" s="81"/>
      <c r="B11" s="84"/>
      <c r="C11" s="344"/>
      <c r="D11" s="78">
        <v>308</v>
      </c>
      <c r="E11" s="29">
        <v>308</v>
      </c>
      <c r="F11" s="29">
        <v>308</v>
      </c>
      <c r="G11" s="36"/>
      <c r="H11" s="255"/>
      <c r="I11" s="136"/>
      <c r="J11" s="29"/>
      <c r="K11" s="79"/>
      <c r="L11" s="29"/>
      <c r="M11" s="68"/>
      <c r="N11" s="79"/>
      <c r="O11" s="333"/>
      <c r="P11" s="137"/>
      <c r="Q11" s="137"/>
      <c r="R11" s="76"/>
      <c r="S11" s="137"/>
      <c r="T11" s="137"/>
      <c r="U11" s="201"/>
      <c r="V11" s="129"/>
      <c r="W11" s="136"/>
      <c r="X11" s="137"/>
      <c r="Y11" s="139"/>
      <c r="Z11" s="140"/>
      <c r="AA11" s="37"/>
      <c r="AB11" s="78"/>
      <c r="AC11" s="78"/>
      <c r="AD11" s="77">
        <v>308</v>
      </c>
      <c r="AE11" s="77">
        <v>308</v>
      </c>
      <c r="AF11" s="77">
        <v>308</v>
      </c>
      <c r="AG11" s="79"/>
      <c r="AH11" s="79"/>
      <c r="AI11" s="29"/>
      <c r="AJ11" s="29"/>
      <c r="AK11" s="68"/>
      <c r="AL11" s="50"/>
      <c r="AM11" s="37"/>
      <c r="AN11" s="78"/>
      <c r="AO11" s="78"/>
      <c r="AP11" s="77"/>
      <c r="AQ11" s="78"/>
      <c r="AR11" s="29"/>
      <c r="AS11" s="79"/>
      <c r="AT11" s="79"/>
      <c r="AU11" s="29"/>
      <c r="AV11" s="68"/>
      <c r="AW11" s="29"/>
      <c r="AX11" s="50"/>
      <c r="AY11" s="38"/>
      <c r="AZ11" s="29">
        <v>308</v>
      </c>
      <c r="BA11" s="29">
        <v>308</v>
      </c>
      <c r="BB11" s="29">
        <v>308</v>
      </c>
      <c r="BC11" s="29"/>
      <c r="BD11" s="201"/>
      <c r="BE11" s="29"/>
      <c r="BF11" s="202"/>
      <c r="BG11" s="79"/>
      <c r="BH11" s="79"/>
      <c r="BI11" s="79"/>
      <c r="BJ11" s="50"/>
      <c r="BK11" s="78"/>
      <c r="BL11" s="78"/>
      <c r="BM11" s="78"/>
      <c r="BN11" s="77"/>
      <c r="BO11" s="78"/>
      <c r="BP11" s="78"/>
      <c r="BQ11" s="68"/>
      <c r="BR11" s="390"/>
    </row>
    <row r="12" spans="1:70" ht="18.75">
      <c r="A12" s="2"/>
      <c r="B12" s="67" t="s">
        <v>126</v>
      </c>
      <c r="C12" s="345"/>
      <c r="D12" s="3" t="s">
        <v>11</v>
      </c>
      <c r="E12" s="3" t="s">
        <v>10</v>
      </c>
      <c r="F12" s="26" t="s">
        <v>64</v>
      </c>
      <c r="G12" s="3" t="s">
        <v>13</v>
      </c>
      <c r="H12" s="256"/>
      <c r="I12" s="142"/>
      <c r="J12" s="3"/>
      <c r="K12" s="4"/>
      <c r="L12" s="3"/>
      <c r="M12" s="26"/>
      <c r="N12" s="4"/>
      <c r="O12" s="332" t="s">
        <v>64</v>
      </c>
      <c r="P12" s="142" t="s">
        <v>13</v>
      </c>
      <c r="Q12" s="142" t="s">
        <v>10</v>
      </c>
      <c r="R12" s="142"/>
      <c r="S12" s="142" t="s">
        <v>13</v>
      </c>
      <c r="T12" s="142" t="s">
        <v>11</v>
      </c>
      <c r="U12" s="240"/>
      <c r="V12" s="27"/>
      <c r="W12" s="141"/>
      <c r="X12" s="27"/>
      <c r="Y12" s="143"/>
      <c r="Z12" s="144"/>
      <c r="AA12" s="21" t="s">
        <v>64</v>
      </c>
      <c r="AB12" s="27" t="s">
        <v>64</v>
      </c>
      <c r="AC12" s="40" t="s">
        <v>10</v>
      </c>
      <c r="AD12" s="40" t="s">
        <v>10</v>
      </c>
      <c r="AE12" s="3" t="s">
        <v>11</v>
      </c>
      <c r="AF12" s="27" t="s">
        <v>11</v>
      </c>
      <c r="AG12" s="4" t="s">
        <v>13</v>
      </c>
      <c r="AH12" s="4"/>
      <c r="AI12" s="3"/>
      <c r="AJ12" s="3"/>
      <c r="AK12" s="3"/>
      <c r="AL12" s="22"/>
      <c r="AM12" s="21"/>
      <c r="AN12" s="3" t="s">
        <v>13</v>
      </c>
      <c r="AO12" s="3" t="s">
        <v>13</v>
      </c>
      <c r="AP12" s="3" t="s">
        <v>11</v>
      </c>
      <c r="AQ12" s="3" t="s">
        <v>11</v>
      </c>
      <c r="AR12" s="27"/>
      <c r="AS12" s="4" t="s">
        <v>64</v>
      </c>
      <c r="AT12" s="4" t="s">
        <v>64</v>
      </c>
      <c r="AU12" s="3"/>
      <c r="AV12" s="26"/>
      <c r="AW12" s="3"/>
      <c r="AX12" s="22"/>
      <c r="AY12" s="21" t="s">
        <v>10</v>
      </c>
      <c r="AZ12" s="3" t="s">
        <v>10</v>
      </c>
      <c r="BA12" s="3" t="s">
        <v>10</v>
      </c>
      <c r="BB12" s="5"/>
      <c r="BC12" s="3" t="s">
        <v>64</v>
      </c>
      <c r="BD12" s="125" t="s">
        <v>11</v>
      </c>
      <c r="BE12" s="3" t="s">
        <v>13</v>
      </c>
      <c r="BF12" s="4"/>
      <c r="BG12" s="4"/>
      <c r="BH12" s="4"/>
      <c r="BI12" s="4"/>
      <c r="BJ12" s="22"/>
      <c r="BK12" s="182"/>
      <c r="BL12" s="3"/>
      <c r="BM12" s="3"/>
      <c r="BN12" s="3"/>
      <c r="BO12" s="3"/>
      <c r="BP12" s="3"/>
      <c r="BQ12" s="4"/>
      <c r="BR12" s="390">
        <f t="shared" si="0"/>
        <v>28</v>
      </c>
    </row>
    <row r="13" spans="1:70" s="6" customFormat="1" ht="19.5" thickBot="1">
      <c r="A13" s="81"/>
      <c r="B13" s="84"/>
      <c r="C13" s="344"/>
      <c r="D13" s="78">
        <v>413</v>
      </c>
      <c r="E13" s="29">
        <v>413</v>
      </c>
      <c r="F13" s="29">
        <v>413</v>
      </c>
      <c r="G13" s="36">
        <v>413</v>
      </c>
      <c r="H13" s="255"/>
      <c r="I13" s="136"/>
      <c r="J13" s="29"/>
      <c r="K13" s="79"/>
      <c r="L13" s="29"/>
      <c r="M13" s="68"/>
      <c r="N13" s="79"/>
      <c r="O13" s="333">
        <v>413</v>
      </c>
      <c r="P13" s="137">
        <v>413</v>
      </c>
      <c r="Q13" s="137">
        <v>413</v>
      </c>
      <c r="R13" s="137"/>
      <c r="S13" s="137">
        <v>413</v>
      </c>
      <c r="T13" s="137">
        <v>413</v>
      </c>
      <c r="U13" s="201"/>
      <c r="V13" s="129"/>
      <c r="W13" s="136"/>
      <c r="X13" s="130"/>
      <c r="Y13" s="139"/>
      <c r="Z13" s="140"/>
      <c r="AA13" s="37">
        <v>413</v>
      </c>
      <c r="AB13" s="78">
        <v>413</v>
      </c>
      <c r="AC13" s="78">
        <v>413</v>
      </c>
      <c r="AD13" s="78">
        <v>413</v>
      </c>
      <c r="AE13" s="78">
        <v>413</v>
      </c>
      <c r="AF13" s="78">
        <v>413</v>
      </c>
      <c r="AG13" s="79">
        <v>409</v>
      </c>
      <c r="AH13" s="79"/>
      <c r="AI13" s="29"/>
      <c r="AJ13" s="29"/>
      <c r="AK13" s="29"/>
      <c r="AL13" s="50"/>
      <c r="AM13" s="37"/>
      <c r="AN13" s="78">
        <v>413</v>
      </c>
      <c r="AO13" s="78">
        <v>413</v>
      </c>
      <c r="AP13" s="78">
        <v>413</v>
      </c>
      <c r="AQ13" s="78">
        <v>413</v>
      </c>
      <c r="AR13" s="29"/>
      <c r="AS13" s="79">
        <v>307</v>
      </c>
      <c r="AT13" s="79">
        <v>307</v>
      </c>
      <c r="AU13" s="29"/>
      <c r="AV13" s="68"/>
      <c r="AW13" s="29"/>
      <c r="AX13" s="50"/>
      <c r="AY13" s="38">
        <v>413</v>
      </c>
      <c r="AZ13" s="68">
        <v>413</v>
      </c>
      <c r="BA13" s="29">
        <v>413</v>
      </c>
      <c r="BB13" s="78"/>
      <c r="BC13" s="78">
        <v>413</v>
      </c>
      <c r="BD13" s="78">
        <v>413</v>
      </c>
      <c r="BE13" s="78">
        <v>413</v>
      </c>
      <c r="BF13" s="202"/>
      <c r="BG13" s="79"/>
      <c r="BH13" s="79"/>
      <c r="BI13" s="79"/>
      <c r="BJ13" s="50"/>
      <c r="BK13" s="78"/>
      <c r="BL13" s="78"/>
      <c r="BM13" s="78"/>
      <c r="BN13" s="77"/>
      <c r="BO13" s="78"/>
      <c r="BP13" s="78"/>
      <c r="BQ13" s="68"/>
      <c r="BR13" s="390"/>
    </row>
    <row r="14" spans="1:70" s="34" customFormat="1" ht="18.75">
      <c r="A14" s="31"/>
      <c r="B14" s="32" t="s">
        <v>35</v>
      </c>
      <c r="C14" s="347"/>
      <c r="D14" s="11" t="s">
        <v>16</v>
      </c>
      <c r="E14" s="11" t="s">
        <v>64</v>
      </c>
      <c r="F14" s="11"/>
      <c r="G14" s="33" t="s">
        <v>6</v>
      </c>
      <c r="H14" s="260"/>
      <c r="I14" s="155" t="s">
        <v>9</v>
      </c>
      <c r="J14" s="11"/>
      <c r="K14" s="16"/>
      <c r="L14" s="11"/>
      <c r="M14" s="25"/>
      <c r="N14" s="16"/>
      <c r="O14" s="335"/>
      <c r="P14" s="156" t="s">
        <v>14</v>
      </c>
      <c r="Q14" s="156" t="s">
        <v>14</v>
      </c>
      <c r="R14" s="156" t="s">
        <v>64</v>
      </c>
      <c r="S14" s="156" t="s">
        <v>6</v>
      </c>
      <c r="T14" s="395" t="s">
        <v>16</v>
      </c>
      <c r="U14" s="156" t="s">
        <v>9</v>
      </c>
      <c r="V14" s="155"/>
      <c r="W14" s="155"/>
      <c r="X14" s="156"/>
      <c r="Y14" s="157"/>
      <c r="Z14" s="158"/>
      <c r="AA14" s="17"/>
      <c r="AB14" s="33" t="s">
        <v>14</v>
      </c>
      <c r="AC14" s="11" t="s">
        <v>64</v>
      </c>
      <c r="AD14" s="11" t="s">
        <v>6</v>
      </c>
      <c r="AE14" s="11" t="s">
        <v>99</v>
      </c>
      <c r="AF14" s="11" t="s">
        <v>99</v>
      </c>
      <c r="AG14" s="16" t="s">
        <v>9</v>
      </c>
      <c r="AH14" s="16"/>
      <c r="AI14" s="11"/>
      <c r="AJ14" s="11"/>
      <c r="AK14" s="25"/>
      <c r="AL14" s="18"/>
      <c r="AM14" s="17"/>
      <c r="AN14" s="33" t="s">
        <v>6</v>
      </c>
      <c r="AO14" s="11" t="s">
        <v>16</v>
      </c>
      <c r="AP14" s="11" t="s">
        <v>64</v>
      </c>
      <c r="AQ14" s="11" t="s">
        <v>14</v>
      </c>
      <c r="AR14" s="11" t="s">
        <v>106</v>
      </c>
      <c r="AS14" s="155" t="s">
        <v>9</v>
      </c>
      <c r="AT14" s="16"/>
      <c r="AU14" s="11"/>
      <c r="AV14" s="25"/>
      <c r="AW14" s="11"/>
      <c r="AX14" s="18"/>
      <c r="AY14" s="193" t="s">
        <v>64</v>
      </c>
      <c r="AZ14" s="11"/>
      <c r="BA14" s="11" t="s">
        <v>16</v>
      </c>
      <c r="BB14" s="33" t="s">
        <v>64</v>
      </c>
      <c r="BC14" s="11" t="s">
        <v>6</v>
      </c>
      <c r="BD14" s="33"/>
      <c r="BE14" s="11" t="s">
        <v>14</v>
      </c>
      <c r="BF14" s="16" t="s">
        <v>9</v>
      </c>
      <c r="BG14" s="16" t="s">
        <v>86</v>
      </c>
      <c r="BH14" s="16"/>
      <c r="BI14" s="16"/>
      <c r="BJ14" s="18"/>
      <c r="BK14" s="10"/>
      <c r="BL14" s="239"/>
      <c r="BM14" s="11" t="s">
        <v>99</v>
      </c>
      <c r="BN14" s="11" t="s">
        <v>99</v>
      </c>
      <c r="BO14" s="115"/>
      <c r="BP14" s="11"/>
      <c r="BQ14" s="16"/>
      <c r="BR14" s="390">
        <f t="shared" si="0"/>
        <v>31</v>
      </c>
    </row>
    <row r="15" spans="1:70" s="6" customFormat="1" ht="18.75">
      <c r="A15" s="52"/>
      <c r="B15" s="85"/>
      <c r="C15" s="346"/>
      <c r="D15" s="77">
        <v>410</v>
      </c>
      <c r="E15" s="77">
        <v>410</v>
      </c>
      <c r="F15" s="77"/>
      <c r="G15" s="77">
        <v>410</v>
      </c>
      <c r="H15" s="255"/>
      <c r="I15" s="151">
        <v>410</v>
      </c>
      <c r="J15" s="29"/>
      <c r="K15" s="13"/>
      <c r="L15" s="36"/>
      <c r="N15" s="13"/>
      <c r="O15" s="334"/>
      <c r="P15" s="151">
        <v>410</v>
      </c>
      <c r="Q15" s="151">
        <v>410</v>
      </c>
      <c r="R15" s="151">
        <v>410</v>
      </c>
      <c r="S15" s="151">
        <v>410</v>
      </c>
      <c r="T15" s="151">
        <v>410</v>
      </c>
      <c r="U15" s="151">
        <v>410</v>
      </c>
      <c r="V15" s="150"/>
      <c r="W15" s="150"/>
      <c r="X15" s="76"/>
      <c r="Y15" s="152"/>
      <c r="Z15" s="153"/>
      <c r="AA15" s="38"/>
      <c r="AB15" s="77">
        <v>410</v>
      </c>
      <c r="AC15" s="77">
        <v>410</v>
      </c>
      <c r="AD15" s="77">
        <v>410</v>
      </c>
      <c r="AE15" s="77">
        <v>410</v>
      </c>
      <c r="AF15" s="77">
        <v>410</v>
      </c>
      <c r="AG15" s="77">
        <v>410</v>
      </c>
      <c r="AI15" s="36"/>
      <c r="AJ15" s="36"/>
      <c r="AL15" s="23"/>
      <c r="AM15" s="38"/>
      <c r="AN15" s="77">
        <v>410</v>
      </c>
      <c r="AO15" s="77">
        <v>410</v>
      </c>
      <c r="AP15" s="77">
        <v>410</v>
      </c>
      <c r="AQ15" s="77">
        <v>410</v>
      </c>
      <c r="AR15" s="77">
        <v>410</v>
      </c>
      <c r="AS15" s="77">
        <v>410</v>
      </c>
      <c r="AU15" s="36"/>
      <c r="AW15" s="36"/>
      <c r="AX15" s="23"/>
      <c r="AY15" s="38">
        <v>410</v>
      </c>
      <c r="AZ15" s="77"/>
      <c r="BA15" s="77">
        <v>410</v>
      </c>
      <c r="BB15" s="77">
        <v>410</v>
      </c>
      <c r="BC15" s="77">
        <v>410</v>
      </c>
      <c r="BD15" s="77"/>
      <c r="BE15" s="77">
        <v>410</v>
      </c>
      <c r="BF15" s="77">
        <v>410</v>
      </c>
      <c r="BG15" s="77">
        <v>410</v>
      </c>
      <c r="BH15" s="13"/>
      <c r="BI15" s="13"/>
      <c r="BJ15" s="23"/>
      <c r="BK15" s="78"/>
      <c r="BL15" s="77"/>
      <c r="BM15" s="77">
        <v>410</v>
      </c>
      <c r="BN15" s="77">
        <v>410</v>
      </c>
      <c r="BP15" s="77"/>
      <c r="BR15" s="390"/>
    </row>
    <row r="16" spans="1:70" ht="18.75">
      <c r="A16" s="2"/>
      <c r="B16" s="14" t="s">
        <v>36</v>
      </c>
      <c r="C16" s="348" t="s">
        <v>10</v>
      </c>
      <c r="D16" s="142" t="s">
        <v>5</v>
      </c>
      <c r="E16" s="3" t="s">
        <v>4</v>
      </c>
      <c r="F16" s="142" t="s">
        <v>10</v>
      </c>
      <c r="G16" s="3" t="s">
        <v>11</v>
      </c>
      <c r="H16" s="256" t="s">
        <v>104</v>
      </c>
      <c r="I16" s="5"/>
      <c r="J16" s="3"/>
      <c r="K16" s="4"/>
      <c r="L16" s="3"/>
      <c r="M16" s="26"/>
      <c r="N16" s="4"/>
      <c r="O16" s="369" t="s">
        <v>10</v>
      </c>
      <c r="P16" s="142" t="s">
        <v>11</v>
      </c>
      <c r="Q16" s="142"/>
      <c r="R16" s="142" t="s">
        <v>4</v>
      </c>
      <c r="S16" s="142" t="s">
        <v>15</v>
      </c>
      <c r="T16" s="142" t="s">
        <v>5</v>
      </c>
      <c r="U16" s="142"/>
      <c r="V16" s="141"/>
      <c r="W16" s="141"/>
      <c r="X16" s="142"/>
      <c r="Y16" s="143"/>
      <c r="Z16" s="144"/>
      <c r="AA16" s="332" t="s">
        <v>5</v>
      </c>
      <c r="AB16" s="142" t="s">
        <v>10</v>
      </c>
      <c r="AC16" s="142" t="s">
        <v>15</v>
      </c>
      <c r="AD16" s="142"/>
      <c r="AE16" s="142" t="s">
        <v>4</v>
      </c>
      <c r="AF16" s="142" t="s">
        <v>104</v>
      </c>
      <c r="AG16" s="141" t="s">
        <v>11</v>
      </c>
      <c r="AH16" s="141"/>
      <c r="AI16" s="142"/>
      <c r="AJ16" s="142"/>
      <c r="AK16" s="143"/>
      <c r="AL16" s="144"/>
      <c r="AM16" s="332"/>
      <c r="AN16" s="142" t="s">
        <v>10</v>
      </c>
      <c r="AO16" s="142" t="s">
        <v>15</v>
      </c>
      <c r="AP16" s="142"/>
      <c r="AQ16" s="142" t="s">
        <v>5</v>
      </c>
      <c r="AR16" s="3" t="s">
        <v>11</v>
      </c>
      <c r="AS16" s="4" t="s">
        <v>4</v>
      </c>
      <c r="AT16" s="4"/>
      <c r="AU16" s="3"/>
      <c r="AV16" s="26"/>
      <c r="AW16" s="3"/>
      <c r="AX16" s="22"/>
      <c r="AY16" s="21" t="s">
        <v>11</v>
      </c>
      <c r="AZ16" s="3" t="s">
        <v>84</v>
      </c>
      <c r="BA16" s="3" t="s">
        <v>4</v>
      </c>
      <c r="BB16" s="27" t="s">
        <v>15</v>
      </c>
      <c r="BC16" s="3" t="s">
        <v>10</v>
      </c>
      <c r="BD16" s="142" t="s">
        <v>5</v>
      </c>
      <c r="BE16" s="3"/>
      <c r="BF16" s="27" t="s">
        <v>83</v>
      </c>
      <c r="BG16" s="27"/>
      <c r="BH16" s="4"/>
      <c r="BI16" s="4"/>
      <c r="BJ16" s="22"/>
      <c r="BK16" s="5"/>
      <c r="BL16" s="3"/>
      <c r="BM16" s="3"/>
      <c r="BN16" s="3"/>
      <c r="BO16" s="3"/>
      <c r="BP16" s="3"/>
      <c r="BQ16" s="4"/>
      <c r="BR16" s="390">
        <f t="shared" si="0"/>
        <v>28</v>
      </c>
    </row>
    <row r="17" spans="1:70" s="6" customFormat="1" ht="18.75">
      <c r="A17" s="81"/>
      <c r="B17" s="222"/>
      <c r="C17" s="344">
        <v>309</v>
      </c>
      <c r="D17" s="78">
        <v>309</v>
      </c>
      <c r="E17" s="78">
        <v>309</v>
      </c>
      <c r="F17" s="29">
        <v>309</v>
      </c>
      <c r="G17" s="78">
        <v>309</v>
      </c>
      <c r="H17" s="258"/>
      <c r="I17" s="136"/>
      <c r="J17" s="29"/>
      <c r="K17" s="79"/>
      <c r="L17" s="29"/>
      <c r="M17" s="68"/>
      <c r="N17" s="79"/>
      <c r="O17" s="370">
        <v>309</v>
      </c>
      <c r="P17" s="137">
        <v>309</v>
      </c>
      <c r="Q17" s="137"/>
      <c r="R17" s="137">
        <v>309</v>
      </c>
      <c r="S17" s="137">
        <v>309</v>
      </c>
      <c r="T17" s="137">
        <v>309</v>
      </c>
      <c r="U17" s="137"/>
      <c r="V17" s="136"/>
      <c r="W17" s="136"/>
      <c r="X17" s="137"/>
      <c r="Y17" s="139"/>
      <c r="Z17" s="140"/>
      <c r="AA17" s="37">
        <v>309</v>
      </c>
      <c r="AB17" s="78">
        <v>309</v>
      </c>
      <c r="AC17" s="78">
        <v>309</v>
      </c>
      <c r="AD17" s="78"/>
      <c r="AE17" s="78">
        <v>309</v>
      </c>
      <c r="AF17" s="78">
        <v>309</v>
      </c>
      <c r="AG17" s="78">
        <v>309</v>
      </c>
      <c r="AH17" s="68"/>
      <c r="AI17" s="29"/>
      <c r="AJ17" s="29"/>
      <c r="AK17" s="68"/>
      <c r="AL17" s="50"/>
      <c r="AM17" s="37"/>
      <c r="AN17" s="78">
        <v>309</v>
      </c>
      <c r="AO17" s="78">
        <v>309</v>
      </c>
      <c r="AP17" s="78"/>
      <c r="AQ17" s="78">
        <v>309</v>
      </c>
      <c r="AR17" s="78">
        <v>309</v>
      </c>
      <c r="AS17" s="78">
        <v>309</v>
      </c>
      <c r="AT17" s="68"/>
      <c r="AU17" s="29"/>
      <c r="AV17" s="68"/>
      <c r="AW17" s="29"/>
      <c r="AX17" s="50"/>
      <c r="AY17" s="37">
        <v>309</v>
      </c>
      <c r="AZ17" s="78">
        <v>309</v>
      </c>
      <c r="BA17" s="78">
        <v>309</v>
      </c>
      <c r="BB17" s="78">
        <v>309</v>
      </c>
      <c r="BC17" s="78">
        <v>309</v>
      </c>
      <c r="BD17" s="78">
        <v>309</v>
      </c>
      <c r="BE17" s="78"/>
      <c r="BF17" s="78">
        <v>309</v>
      </c>
      <c r="BG17" s="128"/>
      <c r="BH17" s="79"/>
      <c r="BI17" s="79"/>
      <c r="BJ17" s="50"/>
      <c r="BK17" s="78"/>
      <c r="BL17" s="114"/>
      <c r="BM17" s="29"/>
      <c r="BN17" s="78"/>
      <c r="BO17" s="29"/>
      <c r="BP17" s="78"/>
      <c r="BQ17" s="68"/>
      <c r="BR17" s="390"/>
    </row>
    <row r="18" spans="1:70" s="220" customFormat="1" ht="18.75">
      <c r="A18" s="227"/>
      <c r="B18" s="66" t="s">
        <v>37</v>
      </c>
      <c r="C18" s="349" t="s">
        <v>13</v>
      </c>
      <c r="D18" s="1" t="s">
        <v>3</v>
      </c>
      <c r="E18" s="1"/>
      <c r="F18" s="27" t="s">
        <v>12</v>
      </c>
      <c r="G18" s="27" t="s">
        <v>93</v>
      </c>
      <c r="H18" s="259"/>
      <c r="I18" s="145" t="s">
        <v>8</v>
      </c>
      <c r="J18" s="3"/>
      <c r="K18" s="7"/>
      <c r="L18" s="250"/>
      <c r="M18" s="240"/>
      <c r="N18" s="7"/>
      <c r="O18" s="371"/>
      <c r="P18" s="142" t="s">
        <v>3</v>
      </c>
      <c r="Q18" s="148" t="s">
        <v>13</v>
      </c>
      <c r="R18" s="142" t="s">
        <v>13</v>
      </c>
      <c r="S18" s="147" t="s">
        <v>93</v>
      </c>
      <c r="T18" s="28" t="s">
        <v>131</v>
      </c>
      <c r="U18" s="28" t="s">
        <v>12</v>
      </c>
      <c r="V18" s="145" t="s">
        <v>131</v>
      </c>
      <c r="W18" s="145" t="s">
        <v>8</v>
      </c>
      <c r="X18" s="147"/>
      <c r="Y18" s="148"/>
      <c r="Z18" s="149"/>
      <c r="AA18" s="1" t="s">
        <v>3</v>
      </c>
      <c r="AB18" s="320" t="s">
        <v>131</v>
      </c>
      <c r="AC18" s="1" t="s">
        <v>12</v>
      </c>
      <c r="AD18" s="1" t="s">
        <v>93</v>
      </c>
      <c r="AE18" s="5"/>
      <c r="AF18" s="1"/>
      <c r="AG18" s="7" t="s">
        <v>8</v>
      </c>
      <c r="AH18" s="7" t="s">
        <v>13</v>
      </c>
      <c r="AI18" s="1"/>
      <c r="AJ18" s="1"/>
      <c r="AK18" s="12"/>
      <c r="AL18" s="20"/>
      <c r="AM18" s="19" t="s">
        <v>12</v>
      </c>
      <c r="AN18" s="1"/>
      <c r="AO18" s="1"/>
      <c r="AP18" s="1" t="s">
        <v>131</v>
      </c>
      <c r="AQ18" s="5" t="s">
        <v>3</v>
      </c>
      <c r="AR18" s="28" t="s">
        <v>93</v>
      </c>
      <c r="AS18" s="7" t="s">
        <v>13</v>
      </c>
      <c r="AT18" s="7"/>
      <c r="AU18" s="28"/>
      <c r="AV18" s="12"/>
      <c r="AW18" s="1"/>
      <c r="AX18" s="20" t="s">
        <v>8</v>
      </c>
      <c r="AY18" s="19" t="s">
        <v>12</v>
      </c>
      <c r="AZ18" s="323" t="s">
        <v>93</v>
      </c>
      <c r="BA18" s="1" t="s">
        <v>3</v>
      </c>
      <c r="BB18" s="27" t="s">
        <v>13</v>
      </c>
      <c r="BC18" s="3" t="s">
        <v>131</v>
      </c>
      <c r="BD18" s="3" t="s">
        <v>117</v>
      </c>
      <c r="BE18" s="1" t="s">
        <v>8</v>
      </c>
      <c r="BF18" s="7" t="s">
        <v>151</v>
      </c>
      <c r="BG18" s="7" t="s">
        <v>124</v>
      </c>
      <c r="BH18" s="7"/>
      <c r="BI18" s="7"/>
      <c r="BJ18" s="20"/>
      <c r="BK18" s="8"/>
      <c r="BL18" s="1"/>
      <c r="BM18" s="1"/>
      <c r="BO18" s="1"/>
      <c r="BP18" s="1"/>
      <c r="BQ18" s="7"/>
      <c r="BR18" s="390">
        <f t="shared" si="0"/>
        <v>33</v>
      </c>
    </row>
    <row r="19" spans="1:70" s="6" customFormat="1" ht="18.75">
      <c r="A19" s="52"/>
      <c r="B19" s="85"/>
      <c r="C19" s="346">
        <v>411</v>
      </c>
      <c r="D19" s="77">
        <v>411</v>
      </c>
      <c r="E19" s="77"/>
      <c r="F19" s="77">
        <v>411</v>
      </c>
      <c r="G19" s="77">
        <v>411</v>
      </c>
      <c r="H19" s="257"/>
      <c r="I19" s="150">
        <v>411</v>
      </c>
      <c r="J19" s="36"/>
      <c r="K19" s="13"/>
      <c r="L19" s="201"/>
      <c r="M19" s="249"/>
      <c r="N19" s="13"/>
      <c r="O19" s="372"/>
      <c r="P19" s="76">
        <v>411</v>
      </c>
      <c r="Q19" s="76">
        <v>411</v>
      </c>
      <c r="R19" s="76">
        <v>411</v>
      </c>
      <c r="S19" s="76">
        <v>411</v>
      </c>
      <c r="T19" s="76">
        <v>411</v>
      </c>
      <c r="U19" s="76">
        <v>411</v>
      </c>
      <c r="V19" s="76">
        <v>411</v>
      </c>
      <c r="W19" s="76">
        <v>411</v>
      </c>
      <c r="X19" s="76"/>
      <c r="Y19" s="152"/>
      <c r="Z19" s="153"/>
      <c r="AA19" s="38">
        <v>411</v>
      </c>
      <c r="AB19" s="77">
        <v>411</v>
      </c>
      <c r="AC19" s="77">
        <v>411</v>
      </c>
      <c r="AD19" s="77">
        <v>411</v>
      </c>
      <c r="AE19" s="77"/>
      <c r="AF19" s="77"/>
      <c r="AG19" s="77">
        <v>411</v>
      </c>
      <c r="AH19" s="77">
        <v>411</v>
      </c>
      <c r="AI19" s="36"/>
      <c r="AJ19" s="36"/>
      <c r="AL19" s="23"/>
      <c r="AM19" s="38">
        <v>411</v>
      </c>
      <c r="AN19" s="77"/>
      <c r="AO19" s="77">
        <v>411</v>
      </c>
      <c r="AP19" s="77">
        <v>411</v>
      </c>
      <c r="AQ19" s="77">
        <v>411</v>
      </c>
      <c r="AR19" s="77">
        <v>411</v>
      </c>
      <c r="AS19" s="77">
        <v>411</v>
      </c>
      <c r="AT19" s="13"/>
      <c r="AU19" s="199"/>
      <c r="AW19" s="36"/>
      <c r="AX19" s="23">
        <v>411</v>
      </c>
      <c r="AY19" s="38">
        <v>411</v>
      </c>
      <c r="AZ19" s="129">
        <v>411</v>
      </c>
      <c r="BA19" s="77">
        <v>411</v>
      </c>
      <c r="BB19" s="77">
        <v>411</v>
      </c>
      <c r="BC19" s="77">
        <v>411</v>
      </c>
      <c r="BD19" s="77">
        <v>411</v>
      </c>
      <c r="BE19" s="77">
        <v>411</v>
      </c>
      <c r="BF19" s="77">
        <v>411</v>
      </c>
      <c r="BG19" s="13">
        <v>411</v>
      </c>
      <c r="BH19" s="13"/>
      <c r="BI19" s="13"/>
      <c r="BJ19" s="23"/>
      <c r="BK19" s="77"/>
      <c r="BL19" s="77"/>
      <c r="BM19" s="77"/>
      <c r="BO19" s="77"/>
      <c r="BP19" s="77"/>
      <c r="BR19" s="390"/>
    </row>
    <row r="20" spans="1:70" s="94" customFormat="1" ht="18.75">
      <c r="A20" s="93"/>
      <c r="B20" s="190" t="s">
        <v>34</v>
      </c>
      <c r="C20" s="345"/>
      <c r="D20" s="27"/>
      <c r="E20" s="3"/>
      <c r="F20" s="27"/>
      <c r="G20" s="27"/>
      <c r="H20" s="256"/>
      <c r="I20" s="141"/>
      <c r="J20" s="3"/>
      <c r="K20" s="4" t="s">
        <v>7</v>
      </c>
      <c r="L20" s="3"/>
      <c r="M20" s="26"/>
      <c r="N20" s="4"/>
      <c r="O20" s="191"/>
      <c r="P20" s="143"/>
      <c r="Q20" s="215"/>
      <c r="R20" s="142"/>
      <c r="S20" s="27"/>
      <c r="T20" s="142"/>
      <c r="U20" s="142" t="s">
        <v>7</v>
      </c>
      <c r="V20" s="141"/>
      <c r="W20" s="141"/>
      <c r="X20" s="142"/>
      <c r="Y20" s="143"/>
      <c r="Z20" s="144"/>
      <c r="AA20" s="21"/>
      <c r="AB20" s="3"/>
      <c r="AC20" s="3"/>
      <c r="AD20" s="3"/>
      <c r="AE20" s="5"/>
      <c r="AF20" s="3"/>
      <c r="AG20" s="4"/>
      <c r="AH20" s="4"/>
      <c r="AI20" s="3" t="s">
        <v>7</v>
      </c>
      <c r="AJ20" s="3"/>
      <c r="AK20" s="26"/>
      <c r="AL20" s="22"/>
      <c r="AM20" s="21"/>
      <c r="AN20" s="27"/>
      <c r="AO20" s="27"/>
      <c r="AP20" s="3"/>
      <c r="AQ20" s="5"/>
      <c r="AR20" s="3"/>
      <c r="AS20" s="4"/>
      <c r="AT20" s="4" t="s">
        <v>7</v>
      </c>
      <c r="AU20" s="3"/>
      <c r="AV20" s="26"/>
      <c r="AW20" s="3"/>
      <c r="AX20" s="22"/>
      <c r="AY20" s="21"/>
      <c r="AZ20" s="27"/>
      <c r="BA20" s="3"/>
      <c r="BB20" s="26"/>
      <c r="BC20" s="3"/>
      <c r="BD20" s="3"/>
      <c r="BE20" s="3" t="s">
        <v>7</v>
      </c>
      <c r="BF20" s="4" t="s">
        <v>115</v>
      </c>
      <c r="BG20" s="4"/>
      <c r="BH20" s="4"/>
      <c r="BI20" s="4"/>
      <c r="BJ20" s="22"/>
      <c r="BK20" s="5"/>
      <c r="BL20" s="3"/>
      <c r="BM20" s="3"/>
      <c r="BN20" s="26"/>
      <c r="BO20" s="3"/>
      <c r="BP20" s="3"/>
      <c r="BQ20" s="4"/>
      <c r="BR20" s="390">
        <f t="shared" si="0"/>
        <v>6</v>
      </c>
    </row>
    <row r="21" spans="1:70" s="6" customFormat="1" ht="19.5" thickBot="1">
      <c r="A21" s="52"/>
      <c r="B21" s="85"/>
      <c r="C21" s="346"/>
      <c r="D21" s="77"/>
      <c r="E21" s="77"/>
      <c r="F21" s="77"/>
      <c r="G21" s="77"/>
      <c r="H21" s="257"/>
      <c r="I21" s="150"/>
      <c r="J21" s="36"/>
      <c r="K21" s="13">
        <v>308</v>
      </c>
      <c r="L21" s="36"/>
      <c r="N21" s="13"/>
      <c r="O21" s="334"/>
      <c r="P21" s="152"/>
      <c r="Q21" s="197"/>
      <c r="R21" s="76"/>
      <c r="S21" s="151"/>
      <c r="T21" s="152"/>
      <c r="U21" s="76">
        <v>308</v>
      </c>
      <c r="V21" s="150"/>
      <c r="W21" s="150"/>
      <c r="X21" s="76"/>
      <c r="Y21" s="152"/>
      <c r="Z21" s="153"/>
      <c r="AA21" s="38"/>
      <c r="AB21" s="77"/>
      <c r="AC21" s="77"/>
      <c r="AD21" s="77"/>
      <c r="AF21" s="36"/>
      <c r="AG21" s="13"/>
      <c r="AH21" s="13"/>
      <c r="AI21" s="36">
        <v>308</v>
      </c>
      <c r="AJ21" s="36"/>
      <c r="AL21" s="23"/>
      <c r="AM21" s="38"/>
      <c r="AN21" s="130"/>
      <c r="AO21" s="192"/>
      <c r="AP21" s="77"/>
      <c r="AR21" s="36"/>
      <c r="AS21" s="13"/>
      <c r="AT21" s="13">
        <v>308</v>
      </c>
      <c r="AU21" s="36"/>
      <c r="AW21" s="36"/>
      <c r="AX21" s="23"/>
      <c r="AY21" s="38"/>
      <c r="AZ21" s="60"/>
      <c r="BA21" s="77"/>
      <c r="BB21" s="77"/>
      <c r="BC21" s="77"/>
      <c r="BD21" s="36"/>
      <c r="BE21" s="36">
        <v>308</v>
      </c>
      <c r="BF21" s="13">
        <v>308</v>
      </c>
      <c r="BG21" s="13"/>
      <c r="BH21" s="189"/>
      <c r="BI21" s="189"/>
      <c r="BJ21" s="183"/>
      <c r="BK21" s="77"/>
      <c r="BL21" s="77"/>
      <c r="BM21" s="36"/>
      <c r="BN21" s="77"/>
      <c r="BO21" s="77"/>
      <c r="BP21" s="77"/>
      <c r="BR21" s="390"/>
    </row>
    <row r="22" spans="1:70" s="34" customFormat="1" ht="18.75">
      <c r="A22" s="31"/>
      <c r="B22" s="32" t="s">
        <v>38</v>
      </c>
      <c r="C22" s="347" t="s">
        <v>6</v>
      </c>
      <c r="D22" s="11"/>
      <c r="E22" s="11"/>
      <c r="F22" s="11"/>
      <c r="G22" s="11"/>
      <c r="H22" s="261"/>
      <c r="I22" s="260"/>
      <c r="J22" s="392"/>
      <c r="K22" s="16"/>
      <c r="L22" s="11"/>
      <c r="M22" s="25"/>
      <c r="N22" s="16"/>
      <c r="O22" s="335" t="s">
        <v>12</v>
      </c>
      <c r="P22" s="156" t="s">
        <v>15</v>
      </c>
      <c r="Q22" s="156" t="s">
        <v>4</v>
      </c>
      <c r="R22" s="156" t="s">
        <v>11</v>
      </c>
      <c r="S22" s="156" t="s">
        <v>64</v>
      </c>
      <c r="T22" s="156" t="s">
        <v>93</v>
      </c>
      <c r="U22" s="156" t="s">
        <v>10</v>
      </c>
      <c r="V22" s="155"/>
      <c r="W22" s="70"/>
      <c r="X22" s="156"/>
      <c r="Y22" s="157"/>
      <c r="Z22" s="158"/>
      <c r="AA22" s="17" t="s">
        <v>104</v>
      </c>
      <c r="AB22" s="11"/>
      <c r="AC22" s="11"/>
      <c r="AD22" s="11"/>
      <c r="AE22" s="11"/>
      <c r="AF22" s="380"/>
      <c r="AG22" s="381"/>
      <c r="AH22" s="381"/>
      <c r="AI22" s="11"/>
      <c r="AJ22" s="11" t="s">
        <v>8</v>
      </c>
      <c r="AK22" s="25" t="s">
        <v>7</v>
      </c>
      <c r="AL22" s="18" t="s">
        <v>9</v>
      </c>
      <c r="AM22" s="17" t="s">
        <v>6</v>
      </c>
      <c r="AN22" s="11" t="s">
        <v>5</v>
      </c>
      <c r="AO22" s="11" t="s">
        <v>3</v>
      </c>
      <c r="AP22" s="11"/>
      <c r="AQ22" s="11" t="s">
        <v>15</v>
      </c>
      <c r="AR22" s="11" t="s">
        <v>15</v>
      </c>
      <c r="AS22" s="16"/>
      <c r="AT22" s="16" t="s">
        <v>145</v>
      </c>
      <c r="AU22" s="11"/>
      <c r="AV22" s="25"/>
      <c r="AW22" s="11"/>
      <c r="AX22" s="18"/>
      <c r="AY22" s="17" t="s">
        <v>152</v>
      </c>
      <c r="AZ22" s="11" t="s">
        <v>99</v>
      </c>
      <c r="BA22" s="11" t="s">
        <v>153</v>
      </c>
      <c r="BB22" s="11" t="s">
        <v>154</v>
      </c>
      <c r="BC22" s="11"/>
      <c r="BD22" s="11" t="s">
        <v>155</v>
      </c>
      <c r="BE22" s="11"/>
      <c r="BF22" s="16" t="s">
        <v>156</v>
      </c>
      <c r="BG22" s="16"/>
      <c r="BH22" s="16"/>
      <c r="BI22" s="16"/>
      <c r="BJ22" s="18"/>
      <c r="BK22" s="10"/>
      <c r="BL22" s="11"/>
      <c r="BM22" s="11"/>
      <c r="BN22" s="11"/>
      <c r="BO22" s="11" t="s">
        <v>158</v>
      </c>
      <c r="BP22" s="11" t="s">
        <v>159</v>
      </c>
      <c r="BQ22" s="16"/>
      <c r="BR22" s="390">
        <f t="shared" si="0"/>
        <v>25</v>
      </c>
    </row>
    <row r="23" spans="1:70" s="90" customFormat="1" ht="19.5" thickBot="1">
      <c r="A23" s="108"/>
      <c r="B23" s="223"/>
      <c r="C23" s="350">
        <v>219</v>
      </c>
      <c r="D23" s="35"/>
      <c r="E23" s="35"/>
      <c r="F23" s="35"/>
      <c r="G23" s="35"/>
      <c r="H23" s="262"/>
      <c r="I23" s="393"/>
      <c r="J23" s="394"/>
      <c r="K23" s="89"/>
      <c r="L23" s="35"/>
      <c r="N23" s="89"/>
      <c r="O23" s="373">
        <v>219</v>
      </c>
      <c r="P23" s="159">
        <v>219</v>
      </c>
      <c r="Q23" s="159">
        <v>219</v>
      </c>
      <c r="R23" s="159">
        <v>219</v>
      </c>
      <c r="S23" s="159">
        <v>219</v>
      </c>
      <c r="T23" s="159">
        <v>219</v>
      </c>
      <c r="U23" s="159">
        <v>219</v>
      </c>
      <c r="V23" s="159"/>
      <c r="W23" s="268"/>
      <c r="X23" s="159"/>
      <c r="Y23" s="161"/>
      <c r="Z23" s="162"/>
      <c r="AA23" s="48">
        <v>219</v>
      </c>
      <c r="AB23" s="35"/>
      <c r="AC23" s="35"/>
      <c r="AD23" s="35"/>
      <c r="AE23" s="35"/>
      <c r="AF23" s="382"/>
      <c r="AG23" s="382"/>
      <c r="AH23" s="382"/>
      <c r="AI23" s="35"/>
      <c r="AJ23" s="35">
        <v>219</v>
      </c>
      <c r="AK23" s="35">
        <v>219</v>
      </c>
      <c r="AL23" s="35">
        <v>219</v>
      </c>
      <c r="AM23" s="48">
        <v>219</v>
      </c>
      <c r="AN23" s="35">
        <v>219</v>
      </c>
      <c r="AO23" s="35">
        <v>219</v>
      </c>
      <c r="AP23" s="35"/>
      <c r="AQ23" s="35">
        <v>219</v>
      </c>
      <c r="AR23" s="35">
        <v>219</v>
      </c>
      <c r="AS23" s="35"/>
      <c r="AT23" s="35">
        <v>219</v>
      </c>
      <c r="AU23" s="35"/>
      <c r="AW23" s="35"/>
      <c r="AX23" s="49"/>
      <c r="AY23" s="48">
        <v>219</v>
      </c>
      <c r="AZ23" s="35">
        <v>219</v>
      </c>
      <c r="BA23" s="35">
        <v>219</v>
      </c>
      <c r="BB23" s="35">
        <v>219</v>
      </c>
      <c r="BC23" s="35"/>
      <c r="BD23" s="35">
        <v>219</v>
      </c>
      <c r="BE23" s="35"/>
      <c r="BF23" s="35">
        <v>219</v>
      </c>
      <c r="BG23" s="89"/>
      <c r="BH23" s="89"/>
      <c r="BI23" s="89"/>
      <c r="BJ23" s="49"/>
      <c r="BK23" s="88"/>
      <c r="BL23" s="35"/>
      <c r="BM23" s="35"/>
      <c r="BN23" s="35"/>
      <c r="BO23" s="35">
        <v>219</v>
      </c>
      <c r="BP23" s="35">
        <v>219</v>
      </c>
      <c r="BQ23" s="89"/>
      <c r="BR23" s="390"/>
    </row>
    <row r="24" spans="1:70" ht="18.75">
      <c r="A24" s="58"/>
      <c r="B24" s="66" t="s">
        <v>39</v>
      </c>
      <c r="C24" s="349" t="s">
        <v>12</v>
      </c>
      <c r="D24" s="1" t="s">
        <v>131</v>
      </c>
      <c r="E24" s="1" t="s">
        <v>13</v>
      </c>
      <c r="F24" s="1" t="s">
        <v>15</v>
      </c>
      <c r="G24" s="1"/>
      <c r="H24" s="259"/>
      <c r="I24" s="145"/>
      <c r="J24" s="1"/>
      <c r="K24" s="7"/>
      <c r="L24" s="1"/>
      <c r="N24" s="7"/>
      <c r="O24" s="371"/>
      <c r="P24" s="147" t="s">
        <v>16</v>
      </c>
      <c r="Q24" s="147" t="s">
        <v>131</v>
      </c>
      <c r="R24" s="147" t="s">
        <v>15</v>
      </c>
      <c r="S24" s="147" t="s">
        <v>16</v>
      </c>
      <c r="T24" s="147" t="s">
        <v>13</v>
      </c>
      <c r="U24" s="147" t="s">
        <v>8</v>
      </c>
      <c r="V24" s="145" t="s">
        <v>9</v>
      </c>
      <c r="W24" s="155"/>
      <c r="X24" s="147"/>
      <c r="Y24" s="148"/>
      <c r="Z24" s="149"/>
      <c r="AA24" s="19" t="s">
        <v>93</v>
      </c>
      <c r="AB24" s="1" t="s">
        <v>12</v>
      </c>
      <c r="AC24" s="1" t="s">
        <v>4</v>
      </c>
      <c r="AD24" s="1" t="s">
        <v>15</v>
      </c>
      <c r="AE24" s="28" t="s">
        <v>15</v>
      </c>
      <c r="AF24" s="1" t="s">
        <v>13</v>
      </c>
      <c r="AG24" s="7" t="s">
        <v>131</v>
      </c>
      <c r="AH24" s="7" t="s">
        <v>8</v>
      </c>
      <c r="AI24" s="1" t="s">
        <v>9</v>
      </c>
      <c r="AJ24" s="1"/>
      <c r="AL24" s="20"/>
      <c r="AM24" s="19" t="s">
        <v>93</v>
      </c>
      <c r="AN24" s="1" t="s">
        <v>12</v>
      </c>
      <c r="AO24" s="1" t="s">
        <v>4</v>
      </c>
      <c r="AP24" s="1" t="s">
        <v>16</v>
      </c>
      <c r="AQ24" s="28" t="s">
        <v>16</v>
      </c>
      <c r="AR24" s="1" t="s">
        <v>13</v>
      </c>
      <c r="AS24" s="145" t="s">
        <v>131</v>
      </c>
      <c r="AT24" s="7" t="s">
        <v>8</v>
      </c>
      <c r="AU24" s="1"/>
      <c r="AV24" s="12" t="s">
        <v>9</v>
      </c>
      <c r="AW24" s="1"/>
      <c r="AX24" s="20"/>
      <c r="AY24" s="17"/>
      <c r="AZ24" s="3"/>
      <c r="BA24" s="3"/>
      <c r="BB24" s="3" t="s">
        <v>4</v>
      </c>
      <c r="BC24" s="3" t="s">
        <v>93</v>
      </c>
      <c r="BD24" s="3" t="s">
        <v>12</v>
      </c>
      <c r="BE24" s="3"/>
      <c r="BF24" s="3"/>
      <c r="BG24" s="3"/>
      <c r="BH24" s="4"/>
      <c r="BI24" s="4"/>
      <c r="BJ24" s="22"/>
      <c r="BK24" s="11" t="s">
        <v>99</v>
      </c>
      <c r="BL24" s="11" t="s">
        <v>99</v>
      </c>
      <c r="BM24" s="3" t="s">
        <v>117</v>
      </c>
      <c r="BN24" s="5"/>
      <c r="BO24" s="3"/>
      <c r="BP24" s="3"/>
      <c r="BQ24" s="4"/>
      <c r="BR24" s="390">
        <f t="shared" si="0"/>
        <v>34</v>
      </c>
    </row>
    <row r="25" spans="1:70" s="6" customFormat="1" ht="19.5" thickBot="1">
      <c r="A25" s="52"/>
      <c r="B25" s="85"/>
      <c r="C25" s="346">
        <v>402</v>
      </c>
      <c r="D25" s="77">
        <v>402</v>
      </c>
      <c r="E25" s="77">
        <v>402</v>
      </c>
      <c r="F25" s="77">
        <v>402</v>
      </c>
      <c r="G25" s="77"/>
      <c r="H25" s="263"/>
      <c r="I25" s="151"/>
      <c r="J25" s="36"/>
      <c r="K25" s="13"/>
      <c r="L25" s="36"/>
      <c r="N25" s="13"/>
      <c r="O25" s="334"/>
      <c r="P25" s="151">
        <v>402</v>
      </c>
      <c r="Q25" s="151">
        <v>402</v>
      </c>
      <c r="R25" s="151">
        <v>402</v>
      </c>
      <c r="S25" s="151">
        <v>402</v>
      </c>
      <c r="T25" s="151">
        <v>402</v>
      </c>
      <c r="U25" s="151">
        <v>402</v>
      </c>
      <c r="V25" s="151">
        <v>402</v>
      </c>
      <c r="W25" s="150"/>
      <c r="X25" s="76"/>
      <c r="Y25" s="152"/>
      <c r="Z25" s="153"/>
      <c r="AA25" s="38">
        <v>402</v>
      </c>
      <c r="AB25" s="77">
        <v>402</v>
      </c>
      <c r="AC25" s="77">
        <v>402</v>
      </c>
      <c r="AD25" s="77">
        <v>402</v>
      </c>
      <c r="AE25" s="77">
        <v>402</v>
      </c>
      <c r="AF25" s="77">
        <v>402</v>
      </c>
      <c r="AG25" s="77">
        <v>402</v>
      </c>
      <c r="AH25" s="77">
        <v>402</v>
      </c>
      <c r="AI25" s="77">
        <v>402</v>
      </c>
      <c r="AJ25" s="36"/>
      <c r="AL25" s="23"/>
      <c r="AM25" s="38">
        <v>402</v>
      </c>
      <c r="AN25" s="77">
        <v>402</v>
      </c>
      <c r="AO25" s="77">
        <v>402</v>
      </c>
      <c r="AP25" s="77">
        <v>402</v>
      </c>
      <c r="AQ25" s="77">
        <v>402</v>
      </c>
      <c r="AR25" s="77">
        <v>402</v>
      </c>
      <c r="AS25" s="77">
        <v>402</v>
      </c>
      <c r="AT25" s="77">
        <v>402</v>
      </c>
      <c r="AU25" s="77"/>
      <c r="AV25" s="77">
        <v>402</v>
      </c>
      <c r="AW25" s="36"/>
      <c r="AX25" s="23"/>
      <c r="AY25" s="37"/>
      <c r="AZ25" s="29"/>
      <c r="BA25" s="29"/>
      <c r="BB25" s="29">
        <v>402</v>
      </c>
      <c r="BC25" s="29">
        <v>402</v>
      </c>
      <c r="BD25" s="29">
        <v>402</v>
      </c>
      <c r="BE25" s="29"/>
      <c r="BF25" s="29"/>
      <c r="BG25" s="13"/>
      <c r="BH25" s="13"/>
      <c r="BI25" s="13"/>
      <c r="BJ25" s="23"/>
      <c r="BK25" s="6">
        <v>402</v>
      </c>
      <c r="BL25" s="6">
        <v>402</v>
      </c>
      <c r="BM25" s="6">
        <v>402</v>
      </c>
      <c r="BN25" s="77"/>
      <c r="BO25" s="77"/>
      <c r="BP25" s="77"/>
      <c r="BR25" s="390"/>
    </row>
    <row r="26" spans="1:70" s="30" customFormat="1" ht="18.75">
      <c r="A26" s="2"/>
      <c r="B26" s="14" t="s">
        <v>40</v>
      </c>
      <c r="C26" s="345" t="s">
        <v>14</v>
      </c>
      <c r="D26" s="3" t="s">
        <v>10</v>
      </c>
      <c r="E26" s="3" t="s">
        <v>11</v>
      </c>
      <c r="F26" s="11" t="s">
        <v>14</v>
      </c>
      <c r="G26" s="3" t="s">
        <v>64</v>
      </c>
      <c r="H26" s="256"/>
      <c r="I26" s="141"/>
      <c r="J26" s="3" t="s">
        <v>7</v>
      </c>
      <c r="K26" s="4"/>
      <c r="L26" s="3"/>
      <c r="M26" s="26"/>
      <c r="N26" s="4"/>
      <c r="O26" s="332"/>
      <c r="P26" s="142" t="s">
        <v>6</v>
      </c>
      <c r="Q26" s="142" t="s">
        <v>5</v>
      </c>
      <c r="R26" s="142" t="s">
        <v>3</v>
      </c>
      <c r="S26" s="142" t="s">
        <v>14</v>
      </c>
      <c r="T26" s="142"/>
      <c r="U26" s="142" t="s">
        <v>14</v>
      </c>
      <c r="V26" s="142"/>
      <c r="W26" s="141"/>
      <c r="X26" s="142"/>
      <c r="Y26" s="143"/>
      <c r="Z26" s="144"/>
      <c r="AA26" s="21"/>
      <c r="AB26" s="3"/>
      <c r="AC26" s="3" t="s">
        <v>11</v>
      </c>
      <c r="AD26" s="27" t="s">
        <v>64</v>
      </c>
      <c r="AE26" s="125" t="s">
        <v>10</v>
      </c>
      <c r="AF26" s="3"/>
      <c r="AG26" s="4"/>
      <c r="AH26" s="27" t="s">
        <v>7</v>
      </c>
      <c r="AI26" s="3"/>
      <c r="AJ26" s="3"/>
      <c r="AK26" s="26"/>
      <c r="AL26" s="22"/>
      <c r="AM26" s="21" t="s">
        <v>64</v>
      </c>
      <c r="AN26" s="3" t="s">
        <v>14</v>
      </c>
      <c r="AO26" s="27" t="s">
        <v>11</v>
      </c>
      <c r="AP26" s="3" t="s">
        <v>10</v>
      </c>
      <c r="AQ26" s="3"/>
      <c r="AR26" s="3"/>
      <c r="AS26" s="4" t="s">
        <v>7</v>
      </c>
      <c r="AT26" s="4"/>
      <c r="AU26" s="3"/>
      <c r="AV26" s="3"/>
      <c r="AW26" s="3"/>
      <c r="AX26" s="22"/>
      <c r="AY26" s="21"/>
      <c r="AZ26" s="3" t="s">
        <v>6</v>
      </c>
      <c r="BA26" s="3"/>
      <c r="BB26" s="28" t="s">
        <v>5</v>
      </c>
      <c r="BC26" s="3" t="s">
        <v>3</v>
      </c>
      <c r="BD26" s="28"/>
      <c r="BE26" s="3"/>
      <c r="BF26" s="4"/>
      <c r="BG26" s="4"/>
      <c r="BH26" s="62"/>
      <c r="BI26" s="307"/>
      <c r="BJ26" s="22"/>
      <c r="BK26" s="5"/>
      <c r="BL26" s="3"/>
      <c r="BM26" s="3"/>
      <c r="BN26" s="3"/>
      <c r="BO26" s="3"/>
      <c r="BP26" s="3"/>
      <c r="BQ26" s="4"/>
      <c r="BR26" s="390">
        <f t="shared" si="0"/>
        <v>22</v>
      </c>
    </row>
    <row r="27" spans="1:70" s="6" customFormat="1" ht="19.5" thickBot="1">
      <c r="A27" s="52"/>
      <c r="B27" s="85"/>
      <c r="C27" s="346">
        <v>301</v>
      </c>
      <c r="D27" s="77">
        <v>301</v>
      </c>
      <c r="E27" s="77">
        <v>301</v>
      </c>
      <c r="F27" s="77">
        <v>410</v>
      </c>
      <c r="G27" s="77">
        <v>301</v>
      </c>
      <c r="H27" s="263"/>
      <c r="I27" s="150"/>
      <c r="J27" s="36">
        <v>301</v>
      </c>
      <c r="K27" s="13"/>
      <c r="L27" s="36"/>
      <c r="N27" s="13"/>
      <c r="O27" s="334"/>
      <c r="P27" s="151">
        <v>301</v>
      </c>
      <c r="Q27" s="151">
        <v>301</v>
      </c>
      <c r="R27" s="151">
        <v>301</v>
      </c>
      <c r="S27" s="151">
        <v>301</v>
      </c>
      <c r="T27" s="151"/>
      <c r="U27" s="151">
        <v>301</v>
      </c>
      <c r="V27" s="199"/>
      <c r="W27" s="150"/>
      <c r="X27" s="76"/>
      <c r="Y27" s="152"/>
      <c r="Z27" s="153"/>
      <c r="AA27" s="38"/>
      <c r="AB27" s="77"/>
      <c r="AC27" s="77">
        <v>301</v>
      </c>
      <c r="AD27" s="77">
        <v>301</v>
      </c>
      <c r="AE27" s="77">
        <v>301</v>
      </c>
      <c r="AF27" s="77"/>
      <c r="AG27" s="77"/>
      <c r="AH27" s="77">
        <v>301</v>
      </c>
      <c r="AI27" s="36"/>
      <c r="AJ27" s="36"/>
      <c r="AL27" s="23"/>
      <c r="AM27" s="38">
        <v>301</v>
      </c>
      <c r="AN27" s="77">
        <v>301</v>
      </c>
      <c r="AO27" s="77">
        <v>301</v>
      </c>
      <c r="AP27" s="77">
        <v>301</v>
      </c>
      <c r="AQ27" s="77"/>
      <c r="AR27" s="77"/>
      <c r="AS27" s="77">
        <v>301</v>
      </c>
      <c r="AT27" s="13"/>
      <c r="AU27" s="35"/>
      <c r="AW27" s="36"/>
      <c r="AX27" s="23"/>
      <c r="AY27" s="38"/>
      <c r="AZ27" s="77">
        <v>301</v>
      </c>
      <c r="BA27" s="77"/>
      <c r="BB27" s="77">
        <v>301</v>
      </c>
      <c r="BC27" s="77">
        <v>301</v>
      </c>
      <c r="BD27" s="77"/>
      <c r="BE27" s="77"/>
      <c r="BG27" s="35"/>
      <c r="BH27" s="13"/>
      <c r="BI27" s="13"/>
      <c r="BJ27" s="23"/>
      <c r="BL27" s="36"/>
      <c r="BM27" s="77"/>
      <c r="BN27" s="54"/>
      <c r="BO27" s="29"/>
      <c r="BP27" s="82"/>
      <c r="BQ27" s="216"/>
      <c r="BR27" s="390"/>
    </row>
    <row r="28" spans="1:70" s="115" customFormat="1" ht="18.75">
      <c r="A28" s="228"/>
      <c r="B28" s="32" t="s">
        <v>41</v>
      </c>
      <c r="C28" s="347" t="s">
        <v>16</v>
      </c>
      <c r="D28" s="11" t="s">
        <v>93</v>
      </c>
      <c r="E28" s="11" t="s">
        <v>16</v>
      </c>
      <c r="F28" s="11" t="s">
        <v>4</v>
      </c>
      <c r="G28" s="11" t="s">
        <v>12</v>
      </c>
      <c r="H28" s="261"/>
      <c r="I28" s="155"/>
      <c r="J28" s="11"/>
      <c r="K28" s="16"/>
      <c r="L28" s="11" t="s">
        <v>8</v>
      </c>
      <c r="M28" s="25" t="s">
        <v>9</v>
      </c>
      <c r="N28" s="16" t="s">
        <v>7</v>
      </c>
      <c r="O28" s="374" t="s">
        <v>11</v>
      </c>
      <c r="P28" s="156" t="s">
        <v>10</v>
      </c>
      <c r="Q28" s="156" t="s">
        <v>64</v>
      </c>
      <c r="R28" s="156" t="s">
        <v>16</v>
      </c>
      <c r="S28" s="156" t="s">
        <v>131</v>
      </c>
      <c r="T28" s="156"/>
      <c r="U28" s="156" t="s">
        <v>13</v>
      </c>
      <c r="V28" s="155" t="s">
        <v>14</v>
      </c>
      <c r="W28" s="155"/>
      <c r="X28" s="156"/>
      <c r="Y28" s="157"/>
      <c r="Z28" s="158"/>
      <c r="AA28" s="17" t="s">
        <v>12</v>
      </c>
      <c r="AB28" s="11" t="s">
        <v>4</v>
      </c>
      <c r="AC28" s="11" t="s">
        <v>93</v>
      </c>
      <c r="AD28" s="11" t="s">
        <v>13</v>
      </c>
      <c r="AE28" s="11"/>
      <c r="AF28" s="11" t="s">
        <v>131</v>
      </c>
      <c r="AG28" s="16" t="s">
        <v>14</v>
      </c>
      <c r="AH28" s="16" t="s">
        <v>15</v>
      </c>
      <c r="AI28" s="11" t="s">
        <v>117</v>
      </c>
      <c r="AJ28" s="11"/>
      <c r="AK28" s="25"/>
      <c r="AL28" s="18"/>
      <c r="AM28" s="17" t="s">
        <v>4</v>
      </c>
      <c r="AN28" s="11" t="s">
        <v>93</v>
      </c>
      <c r="AO28" s="11" t="s">
        <v>12</v>
      </c>
      <c r="AP28" s="11" t="s">
        <v>14</v>
      </c>
      <c r="AQ28" s="11" t="s">
        <v>13</v>
      </c>
      <c r="AR28" s="11" t="s">
        <v>131</v>
      </c>
      <c r="AS28" s="16"/>
      <c r="AT28" s="16"/>
      <c r="AU28" s="11"/>
      <c r="AV28" s="25"/>
      <c r="AW28" s="11"/>
      <c r="AX28" s="18"/>
      <c r="AY28" s="299" t="s">
        <v>93</v>
      </c>
      <c r="AZ28" s="11" t="s">
        <v>13</v>
      </c>
      <c r="BA28" s="11" t="s">
        <v>12</v>
      </c>
      <c r="BB28" s="11" t="s">
        <v>131</v>
      </c>
      <c r="BC28" s="11" t="s">
        <v>15</v>
      </c>
      <c r="BD28" s="11" t="s">
        <v>4</v>
      </c>
      <c r="BE28" s="11"/>
      <c r="BF28" s="16" t="s">
        <v>14</v>
      </c>
      <c r="BG28" s="16"/>
      <c r="BH28" s="16"/>
      <c r="BI28" s="16"/>
      <c r="BJ28" s="18"/>
      <c r="BK28" s="10"/>
      <c r="BL28" s="11"/>
      <c r="BM28" s="11"/>
      <c r="BN28" s="11"/>
      <c r="BO28" s="28"/>
      <c r="BP28" s="11"/>
      <c r="BQ28" s="16"/>
      <c r="BR28" s="390">
        <f t="shared" si="0"/>
        <v>35</v>
      </c>
    </row>
    <row r="29" spans="1:70" s="68" customFormat="1" ht="18.75">
      <c r="A29" s="81"/>
      <c r="B29" s="222"/>
      <c r="C29" s="344">
        <v>105</v>
      </c>
      <c r="D29" s="78">
        <v>105</v>
      </c>
      <c r="E29" s="78">
        <v>105</v>
      </c>
      <c r="F29" s="78">
        <v>105</v>
      </c>
      <c r="G29" s="78">
        <v>105</v>
      </c>
      <c r="H29" s="258"/>
      <c r="I29" s="138"/>
      <c r="J29" s="36"/>
      <c r="K29" s="79"/>
      <c r="L29" s="29">
        <v>105</v>
      </c>
      <c r="M29" s="68">
        <v>105</v>
      </c>
      <c r="N29" s="79">
        <v>105</v>
      </c>
      <c r="O29" s="370">
        <v>105</v>
      </c>
      <c r="P29" s="137">
        <v>105</v>
      </c>
      <c r="Q29" s="137">
        <v>105</v>
      </c>
      <c r="R29" s="137">
        <v>105</v>
      </c>
      <c r="S29" s="137">
        <v>105</v>
      </c>
      <c r="T29" s="137"/>
      <c r="U29" s="137">
        <v>105</v>
      </c>
      <c r="V29" s="137">
        <v>105</v>
      </c>
      <c r="W29" s="136"/>
      <c r="X29" s="137"/>
      <c r="Y29" s="139"/>
      <c r="Z29" s="140"/>
      <c r="AA29" s="37">
        <v>105</v>
      </c>
      <c r="AB29" s="78">
        <v>105</v>
      </c>
      <c r="AC29" s="78">
        <v>105</v>
      </c>
      <c r="AD29" s="78"/>
      <c r="AE29" s="78"/>
      <c r="AF29" s="78">
        <v>105</v>
      </c>
      <c r="AG29" s="78">
        <v>105</v>
      </c>
      <c r="AH29" s="78">
        <v>105</v>
      </c>
      <c r="AI29" s="29"/>
      <c r="AJ29" s="29"/>
      <c r="AL29" s="50"/>
      <c r="AM29" s="37">
        <v>105</v>
      </c>
      <c r="AN29" s="78">
        <v>105</v>
      </c>
      <c r="AO29" s="78">
        <v>105</v>
      </c>
      <c r="AP29" s="78">
        <v>105</v>
      </c>
      <c r="AQ29" s="78">
        <v>105</v>
      </c>
      <c r="AR29" s="78">
        <v>105</v>
      </c>
      <c r="AS29" s="78"/>
      <c r="AT29" s="79"/>
      <c r="AU29" s="29"/>
      <c r="AW29" s="29"/>
      <c r="AX29" s="50"/>
      <c r="AY29" s="37">
        <v>105</v>
      </c>
      <c r="AZ29" s="29">
        <v>105</v>
      </c>
      <c r="BA29" s="29">
        <v>105</v>
      </c>
      <c r="BB29" s="29">
        <v>105</v>
      </c>
      <c r="BC29" s="29">
        <v>105</v>
      </c>
      <c r="BD29" s="29">
        <v>105</v>
      </c>
      <c r="BE29" s="29"/>
      <c r="BF29" s="79">
        <v>105</v>
      </c>
      <c r="BG29" s="79"/>
      <c r="BH29" s="79"/>
      <c r="BI29" s="79"/>
      <c r="BJ29" s="50"/>
      <c r="BK29" s="78"/>
      <c r="BL29" s="78"/>
      <c r="BM29" s="78"/>
      <c r="BN29" s="78"/>
      <c r="BO29" s="29"/>
      <c r="BP29" s="29"/>
      <c r="BQ29" s="79"/>
      <c r="BR29" s="390"/>
    </row>
    <row r="30" spans="1:70" s="12" customFormat="1" ht="18.75">
      <c r="A30" s="116"/>
      <c r="B30" s="174" t="s">
        <v>129</v>
      </c>
      <c r="C30" s="351"/>
      <c r="D30" s="3"/>
      <c r="F30" s="3"/>
      <c r="H30" s="256"/>
      <c r="I30" s="148"/>
      <c r="J30" s="27"/>
      <c r="K30" s="7"/>
      <c r="L30" s="1"/>
      <c r="N30" s="7"/>
      <c r="O30" s="371" t="s">
        <v>6</v>
      </c>
      <c r="P30" s="147" t="s">
        <v>131</v>
      </c>
      <c r="Q30" s="148" t="s">
        <v>15</v>
      </c>
      <c r="R30" s="147" t="s">
        <v>5</v>
      </c>
      <c r="S30" s="125" t="s">
        <v>3</v>
      </c>
      <c r="T30" s="147" t="s">
        <v>14</v>
      </c>
      <c r="U30" s="147" t="s">
        <v>4</v>
      </c>
      <c r="V30" s="145" t="s">
        <v>13</v>
      </c>
      <c r="W30" s="145"/>
      <c r="X30" s="147"/>
      <c r="Y30" s="148"/>
      <c r="Z30" s="149"/>
      <c r="AA30" s="19" t="s">
        <v>6</v>
      </c>
      <c r="AB30" s="1" t="s">
        <v>3</v>
      </c>
      <c r="AC30" s="1" t="s">
        <v>5</v>
      </c>
      <c r="AD30" s="1" t="s">
        <v>11</v>
      </c>
      <c r="AE30" s="28" t="s">
        <v>64</v>
      </c>
      <c r="AF30" s="28" t="s">
        <v>10</v>
      </c>
      <c r="AG30" s="7"/>
      <c r="AH30" s="7"/>
      <c r="AI30" s="1"/>
      <c r="AJ30" s="1"/>
      <c r="AL30" s="20"/>
      <c r="AM30" s="19" t="s">
        <v>11</v>
      </c>
      <c r="AN30" s="1" t="s">
        <v>64</v>
      </c>
      <c r="AO30" s="1" t="s">
        <v>10</v>
      </c>
      <c r="AP30" s="1" t="s">
        <v>93</v>
      </c>
      <c r="AQ30" s="28" t="s">
        <v>131</v>
      </c>
      <c r="AR30" s="1" t="s">
        <v>12</v>
      </c>
      <c r="AS30" s="7" t="s">
        <v>14</v>
      </c>
      <c r="AT30" s="7" t="s">
        <v>13</v>
      </c>
      <c r="AU30" s="1"/>
      <c r="AW30" s="1"/>
      <c r="AX30" s="20"/>
      <c r="AY30" s="19"/>
      <c r="AZ30" s="1"/>
      <c r="BA30" s="28" t="s">
        <v>15</v>
      </c>
      <c r="BB30" s="1"/>
      <c r="BC30" s="1" t="s">
        <v>12</v>
      </c>
      <c r="BD30" s="1" t="s">
        <v>93</v>
      </c>
      <c r="BE30" s="1" t="s">
        <v>4</v>
      </c>
      <c r="BF30" s="7"/>
      <c r="BG30" s="7"/>
      <c r="BH30" s="7" t="s">
        <v>8</v>
      </c>
      <c r="BI30" s="7" t="s">
        <v>9</v>
      </c>
      <c r="BJ30" s="20" t="s">
        <v>7</v>
      </c>
      <c r="BK30" s="12" t="s">
        <v>117</v>
      </c>
      <c r="BM30" s="1"/>
      <c r="BN30" s="1"/>
      <c r="BO30" s="1"/>
      <c r="BP30" s="1"/>
      <c r="BQ30" s="7"/>
      <c r="BR30" s="390">
        <f t="shared" si="0"/>
        <v>30</v>
      </c>
    </row>
    <row r="31" spans="1:70" s="6" customFormat="1" ht="18.75">
      <c r="A31" s="52"/>
      <c r="B31" s="222"/>
      <c r="C31" s="352"/>
      <c r="D31" s="29"/>
      <c r="E31" s="29"/>
      <c r="F31" s="29"/>
      <c r="G31" s="29"/>
      <c r="H31" s="255"/>
      <c r="I31" s="200"/>
      <c r="J31" s="129"/>
      <c r="K31" s="13"/>
      <c r="L31" s="36"/>
      <c r="N31" s="13"/>
      <c r="O31" s="334">
        <v>409</v>
      </c>
      <c r="P31" s="151">
        <v>409</v>
      </c>
      <c r="Q31" s="151">
        <v>409</v>
      </c>
      <c r="R31" s="151">
        <v>409</v>
      </c>
      <c r="S31" s="151">
        <v>409</v>
      </c>
      <c r="T31" s="151">
        <v>409</v>
      </c>
      <c r="U31" s="151">
        <v>409</v>
      </c>
      <c r="V31" s="151">
        <v>409</v>
      </c>
      <c r="W31" s="150"/>
      <c r="X31" s="76"/>
      <c r="Y31" s="152"/>
      <c r="Z31" s="153"/>
      <c r="AA31" s="38">
        <v>409</v>
      </c>
      <c r="AB31" s="77">
        <v>409</v>
      </c>
      <c r="AC31" s="77">
        <v>409</v>
      </c>
      <c r="AD31" s="77">
        <v>409</v>
      </c>
      <c r="AE31" s="77">
        <v>409</v>
      </c>
      <c r="AF31" s="77">
        <v>409</v>
      </c>
      <c r="AG31" s="29"/>
      <c r="AH31" s="13"/>
      <c r="AI31" s="36"/>
      <c r="AJ31" s="36"/>
      <c r="AL31" s="23"/>
      <c r="AM31" s="38">
        <v>409</v>
      </c>
      <c r="AN31" s="77">
        <v>409</v>
      </c>
      <c r="AO31" s="77">
        <v>409</v>
      </c>
      <c r="AP31" s="77">
        <v>409</v>
      </c>
      <c r="AQ31" s="77">
        <v>409</v>
      </c>
      <c r="AR31" s="77">
        <v>409</v>
      </c>
      <c r="AS31" s="77">
        <v>409</v>
      </c>
      <c r="AT31" s="77">
        <v>409</v>
      </c>
      <c r="AU31" s="36"/>
      <c r="AW31" s="36"/>
      <c r="AX31" s="23"/>
      <c r="AY31" s="38"/>
      <c r="AZ31" s="36"/>
      <c r="BA31" s="36">
        <v>409</v>
      </c>
      <c r="BB31" s="29"/>
      <c r="BC31" s="36">
        <v>409</v>
      </c>
      <c r="BD31" s="36">
        <v>409</v>
      </c>
      <c r="BE31" s="36">
        <v>409</v>
      </c>
      <c r="BF31" s="36"/>
      <c r="BG31" s="36"/>
      <c r="BH31" s="36">
        <v>409</v>
      </c>
      <c r="BI31" s="36">
        <v>409</v>
      </c>
      <c r="BJ31" s="36">
        <v>409</v>
      </c>
      <c r="BK31" s="6">
        <v>409</v>
      </c>
      <c r="BM31" s="36"/>
      <c r="BN31" s="36"/>
      <c r="BO31" s="36"/>
      <c r="BP31" s="36"/>
      <c r="BQ31" s="13"/>
      <c r="BR31" s="390"/>
    </row>
    <row r="32" spans="1:70" s="30" customFormat="1" ht="18.75">
      <c r="A32" s="2"/>
      <c r="B32" s="14" t="s">
        <v>1</v>
      </c>
      <c r="C32" s="345"/>
      <c r="D32" s="3" t="s">
        <v>13</v>
      </c>
      <c r="E32" s="3" t="s">
        <v>14</v>
      </c>
      <c r="F32" s="3" t="s">
        <v>131</v>
      </c>
      <c r="G32" s="3" t="s">
        <v>15</v>
      </c>
      <c r="H32" s="256"/>
      <c r="I32" s="141" t="s">
        <v>104</v>
      </c>
      <c r="J32" s="3" t="s">
        <v>104</v>
      </c>
      <c r="K32" s="4"/>
      <c r="L32" s="3"/>
      <c r="M32" s="26"/>
      <c r="N32" s="4"/>
      <c r="O32" s="369"/>
      <c r="P32" s="142" t="s">
        <v>64</v>
      </c>
      <c r="Q32" s="143" t="s">
        <v>11</v>
      </c>
      <c r="R32" s="142" t="s">
        <v>10</v>
      </c>
      <c r="S32" s="142" t="s">
        <v>4</v>
      </c>
      <c r="T32" s="142" t="s">
        <v>12</v>
      </c>
      <c r="U32" s="142" t="s">
        <v>93</v>
      </c>
      <c r="V32" s="141" t="s">
        <v>16</v>
      </c>
      <c r="W32" s="141"/>
      <c r="X32" s="142"/>
      <c r="Y32" s="143"/>
      <c r="Z32" s="144"/>
      <c r="AA32" s="21"/>
      <c r="AB32" s="3" t="s">
        <v>15</v>
      </c>
      <c r="AC32" s="5" t="s">
        <v>13</v>
      </c>
      <c r="AD32" s="3" t="s">
        <v>131</v>
      </c>
      <c r="AE32" s="3"/>
      <c r="AF32" s="3" t="s">
        <v>14</v>
      </c>
      <c r="AG32" s="28" t="s">
        <v>16</v>
      </c>
      <c r="AH32" s="4"/>
      <c r="AI32" s="3" t="s">
        <v>106</v>
      </c>
      <c r="AJ32" s="3"/>
      <c r="AK32" s="26"/>
      <c r="AL32" s="22"/>
      <c r="AM32" s="21"/>
      <c r="AN32" s="3" t="s">
        <v>4</v>
      </c>
      <c r="AO32" s="5" t="s">
        <v>93</v>
      </c>
      <c r="AP32" s="3" t="s">
        <v>12</v>
      </c>
      <c r="AQ32" s="3" t="s">
        <v>10</v>
      </c>
      <c r="AR32" s="142" t="s">
        <v>64</v>
      </c>
      <c r="AS32" s="28" t="s">
        <v>11</v>
      </c>
      <c r="AT32" s="4" t="s">
        <v>99</v>
      </c>
      <c r="AU32" s="3"/>
      <c r="AV32" s="26"/>
      <c r="AW32" s="3"/>
      <c r="AX32" s="22"/>
      <c r="AY32" s="21"/>
      <c r="AZ32" s="3" t="s">
        <v>14</v>
      </c>
      <c r="BA32" s="3" t="s">
        <v>13</v>
      </c>
      <c r="BB32" s="1" t="s">
        <v>122</v>
      </c>
      <c r="BC32" s="246" t="s">
        <v>123</v>
      </c>
      <c r="BD32" s="98" t="s">
        <v>131</v>
      </c>
      <c r="BE32" s="3" t="s">
        <v>121</v>
      </c>
      <c r="BF32" s="4" t="s">
        <v>15</v>
      </c>
      <c r="BG32" s="4"/>
      <c r="BH32" s="4"/>
      <c r="BI32" s="4"/>
      <c r="BJ32" s="22"/>
      <c r="BK32" s="5"/>
      <c r="BL32" s="3"/>
      <c r="BM32" s="3"/>
      <c r="BN32" s="3"/>
      <c r="BO32" s="3"/>
      <c r="BP32" s="3"/>
      <c r="BQ32" s="4"/>
      <c r="BR32" s="390">
        <f t="shared" si="0"/>
        <v>33</v>
      </c>
    </row>
    <row r="33" spans="1:70" s="6" customFormat="1" ht="19.5" thickBot="1">
      <c r="A33" s="52"/>
      <c r="B33" s="85"/>
      <c r="C33" s="346"/>
      <c r="D33" s="77">
        <v>216</v>
      </c>
      <c r="E33" s="77">
        <v>216</v>
      </c>
      <c r="F33" s="77">
        <v>216</v>
      </c>
      <c r="G33" s="77">
        <v>216</v>
      </c>
      <c r="H33" s="263"/>
      <c r="I33" s="150"/>
      <c r="J33" s="36"/>
      <c r="K33" s="13"/>
      <c r="L33" s="36"/>
      <c r="N33" s="13"/>
      <c r="O33" s="334"/>
      <c r="P33" s="151">
        <v>216</v>
      </c>
      <c r="Q33" s="151">
        <v>216</v>
      </c>
      <c r="R33" s="151">
        <v>216</v>
      </c>
      <c r="S33" s="151">
        <v>216</v>
      </c>
      <c r="T33" s="151">
        <v>216</v>
      </c>
      <c r="U33" s="151">
        <v>216</v>
      </c>
      <c r="V33" s="150"/>
      <c r="W33" s="150"/>
      <c r="X33" s="76"/>
      <c r="Y33" s="152"/>
      <c r="Z33" s="153"/>
      <c r="AA33" s="38"/>
      <c r="AB33" s="29">
        <v>216</v>
      </c>
      <c r="AC33" s="29">
        <v>216</v>
      </c>
      <c r="AD33" s="29">
        <v>216</v>
      </c>
      <c r="AE33" s="29"/>
      <c r="AF33" s="29">
        <v>216</v>
      </c>
      <c r="AG33" s="29">
        <v>216</v>
      </c>
      <c r="AH33" s="77"/>
      <c r="AI33" s="36"/>
      <c r="AJ33" s="36"/>
      <c r="AL33" s="23"/>
      <c r="AM33" s="38"/>
      <c r="AN33" s="29">
        <v>216</v>
      </c>
      <c r="AO33" s="29">
        <v>216</v>
      </c>
      <c r="AP33" s="29">
        <v>216</v>
      </c>
      <c r="AQ33" s="29">
        <v>216</v>
      </c>
      <c r="AR33" s="29">
        <v>216</v>
      </c>
      <c r="AS33" s="29">
        <v>216</v>
      </c>
      <c r="AT33" s="29">
        <v>216</v>
      </c>
      <c r="AU33" s="36"/>
      <c r="AW33" s="36"/>
      <c r="AX33" s="23"/>
      <c r="AY33" s="38"/>
      <c r="AZ33" s="77">
        <v>216</v>
      </c>
      <c r="BA33" s="77">
        <v>216</v>
      </c>
      <c r="BB33" s="77">
        <v>216</v>
      </c>
      <c r="BC33" s="77">
        <v>216</v>
      </c>
      <c r="BD33" s="77">
        <v>216</v>
      </c>
      <c r="BE33" s="77">
        <v>216</v>
      </c>
      <c r="BF33" s="77">
        <v>216</v>
      </c>
      <c r="BG33" s="13"/>
      <c r="BH33" s="13"/>
      <c r="BI33" s="13"/>
      <c r="BJ33" s="23"/>
      <c r="BK33" s="77"/>
      <c r="BL33" s="77"/>
      <c r="BM33" s="77"/>
      <c r="BN33" s="77"/>
      <c r="BO33" s="77"/>
      <c r="BP33" s="77"/>
      <c r="BR33" s="390"/>
    </row>
    <row r="34" spans="1:70" s="401" customFormat="1" ht="18.75">
      <c r="A34" s="398"/>
      <c r="B34" s="399" t="s">
        <v>44</v>
      </c>
      <c r="C34" s="335" t="s">
        <v>93</v>
      </c>
      <c r="D34" s="156" t="s">
        <v>4</v>
      </c>
      <c r="E34" s="156" t="s">
        <v>12</v>
      </c>
      <c r="F34" s="156" t="s">
        <v>93</v>
      </c>
      <c r="G34" s="156" t="s">
        <v>134</v>
      </c>
      <c r="H34" s="156"/>
      <c r="I34" s="155" t="s">
        <v>7</v>
      </c>
      <c r="J34" s="156"/>
      <c r="K34" s="155" t="s">
        <v>8</v>
      </c>
      <c r="L34" s="156"/>
      <c r="M34" s="157"/>
      <c r="N34" s="155"/>
      <c r="O34" s="335"/>
      <c r="P34" s="156"/>
      <c r="Q34" s="156"/>
      <c r="R34" s="156" t="s">
        <v>140</v>
      </c>
      <c r="S34" s="156" t="s">
        <v>141</v>
      </c>
      <c r="T34" s="156" t="s">
        <v>142</v>
      </c>
      <c r="U34" s="156" t="s">
        <v>143</v>
      </c>
      <c r="V34" s="155" t="s">
        <v>136</v>
      </c>
      <c r="W34" s="155" t="s">
        <v>137</v>
      </c>
      <c r="X34" s="156" t="s">
        <v>138</v>
      </c>
      <c r="Y34" s="157"/>
      <c r="Z34" s="158"/>
      <c r="AA34" s="335"/>
      <c r="AB34" s="156"/>
      <c r="AC34" s="156"/>
      <c r="AD34" s="156" t="s">
        <v>4</v>
      </c>
      <c r="AE34" s="156" t="s">
        <v>12</v>
      </c>
      <c r="AF34" s="156" t="s">
        <v>93</v>
      </c>
      <c r="AG34" s="155" t="s">
        <v>144</v>
      </c>
      <c r="AH34" s="155"/>
      <c r="AI34" s="156"/>
      <c r="AJ34" s="156"/>
      <c r="AK34" s="157"/>
      <c r="AL34" s="158"/>
      <c r="AM34" s="335"/>
      <c r="AN34" s="156"/>
      <c r="AO34" s="156"/>
      <c r="AP34" s="156"/>
      <c r="AQ34" s="156" t="s">
        <v>12</v>
      </c>
      <c r="AR34" s="156" t="s">
        <v>4</v>
      </c>
      <c r="AS34" s="156" t="s">
        <v>146</v>
      </c>
      <c r="AT34" s="155" t="s">
        <v>147</v>
      </c>
      <c r="AU34" s="155"/>
      <c r="AV34" s="156" t="s">
        <v>7</v>
      </c>
      <c r="AW34" s="157" t="s">
        <v>8</v>
      </c>
      <c r="AX34" s="158"/>
      <c r="AY34" s="335"/>
      <c r="AZ34" s="156"/>
      <c r="BA34" s="156"/>
      <c r="BB34" s="156" t="s">
        <v>93</v>
      </c>
      <c r="BC34" s="156" t="s">
        <v>134</v>
      </c>
      <c r="BD34" s="156"/>
      <c r="BE34" s="156" t="s">
        <v>157</v>
      </c>
      <c r="BF34" s="155"/>
      <c r="BG34" s="155"/>
      <c r="BH34" s="155"/>
      <c r="BI34" s="155" t="s">
        <v>7</v>
      </c>
      <c r="BJ34" s="158" t="s">
        <v>8</v>
      </c>
      <c r="BK34" s="177"/>
      <c r="BL34" s="156"/>
      <c r="BM34" s="156"/>
      <c r="BN34" s="156"/>
      <c r="BO34" s="156"/>
      <c r="BP34" s="156"/>
      <c r="BQ34" s="155"/>
      <c r="BR34" s="400">
        <f t="shared" si="0"/>
        <v>28</v>
      </c>
    </row>
    <row r="35" spans="1:70" s="6" customFormat="1" ht="18.75">
      <c r="A35" s="52"/>
      <c r="B35" s="396" t="s">
        <v>160</v>
      </c>
      <c r="C35" s="346">
        <v>406</v>
      </c>
      <c r="D35" s="36">
        <v>406</v>
      </c>
      <c r="E35" s="36">
        <v>406</v>
      </c>
      <c r="F35" s="36">
        <v>406</v>
      </c>
      <c r="G35" s="36">
        <v>406</v>
      </c>
      <c r="H35" s="257"/>
      <c r="I35" s="150">
        <v>202</v>
      </c>
      <c r="J35" s="36"/>
      <c r="K35" s="13">
        <v>202</v>
      </c>
      <c r="L35" s="36"/>
      <c r="N35" s="13"/>
      <c r="O35" s="334"/>
      <c r="P35" s="151"/>
      <c r="Q35" s="151"/>
      <c r="R35" s="151">
        <v>202</v>
      </c>
      <c r="S35" s="151">
        <v>202</v>
      </c>
      <c r="T35" s="151">
        <v>202</v>
      </c>
      <c r="U35" s="151">
        <v>202</v>
      </c>
      <c r="V35" s="151">
        <v>202</v>
      </c>
      <c r="W35" s="151">
        <v>202</v>
      </c>
      <c r="X35" s="151">
        <v>202</v>
      </c>
      <c r="Y35" s="152"/>
      <c r="Z35" s="153"/>
      <c r="AA35" s="128"/>
      <c r="AB35" s="77"/>
      <c r="AC35" s="129"/>
      <c r="AD35" s="77">
        <v>202</v>
      </c>
      <c r="AE35" s="77">
        <v>202</v>
      </c>
      <c r="AF35" s="77">
        <v>202</v>
      </c>
      <c r="AG35" s="36">
        <v>202</v>
      </c>
      <c r="AI35" s="36"/>
      <c r="AJ35" s="36"/>
      <c r="AL35" s="23"/>
      <c r="AM35" s="128"/>
      <c r="AN35" s="77"/>
      <c r="AO35" s="77"/>
      <c r="AP35" s="128"/>
      <c r="AQ35" s="77">
        <v>202</v>
      </c>
      <c r="AR35" s="77">
        <v>202</v>
      </c>
      <c r="AS35" s="77">
        <v>202</v>
      </c>
      <c r="AT35" s="77">
        <v>202</v>
      </c>
      <c r="AU35" s="77"/>
      <c r="AV35" s="77">
        <v>202</v>
      </c>
      <c r="AW35" s="77">
        <v>202</v>
      </c>
      <c r="AX35" s="23"/>
      <c r="AY35" s="38"/>
      <c r="AZ35" s="77"/>
      <c r="BA35" s="77"/>
      <c r="BB35" s="77">
        <v>409</v>
      </c>
      <c r="BC35" s="77">
        <v>303</v>
      </c>
      <c r="BD35" s="77"/>
      <c r="BE35" s="36">
        <v>202</v>
      </c>
      <c r="BF35" s="13"/>
      <c r="BG35" s="13"/>
      <c r="BH35" s="13"/>
      <c r="BI35" s="13">
        <v>202</v>
      </c>
      <c r="BJ35" s="23">
        <v>202</v>
      </c>
      <c r="BL35" s="36"/>
      <c r="BM35" s="36"/>
      <c r="BN35" s="36"/>
      <c r="BO35" s="77"/>
      <c r="BP35" s="77"/>
      <c r="BR35" s="390"/>
    </row>
    <row r="36" spans="1:70" s="126" customFormat="1" ht="18.75">
      <c r="A36" s="91"/>
      <c r="B36" s="67" t="s">
        <v>42</v>
      </c>
      <c r="C36" s="345"/>
      <c r="D36" s="3"/>
      <c r="E36" s="3" t="s">
        <v>131</v>
      </c>
      <c r="F36" s="3" t="s">
        <v>93</v>
      </c>
      <c r="G36" s="3" t="s">
        <v>14</v>
      </c>
      <c r="H36" s="256"/>
      <c r="I36" s="141"/>
      <c r="J36" s="3"/>
      <c r="K36" s="4"/>
      <c r="L36" s="3"/>
      <c r="M36" s="26"/>
      <c r="N36" s="4"/>
      <c r="O36" s="332"/>
      <c r="P36" s="142"/>
      <c r="Q36" s="142"/>
      <c r="R36" s="142"/>
      <c r="S36" s="142"/>
      <c r="T36" s="142"/>
      <c r="U36" s="142"/>
      <c r="V36" s="141"/>
      <c r="W36" s="141"/>
      <c r="X36" s="142"/>
      <c r="Y36" s="143"/>
      <c r="Z36" s="144"/>
      <c r="AA36" s="21"/>
      <c r="AB36" s="3"/>
      <c r="AC36" s="3"/>
      <c r="AD36" s="3" t="s">
        <v>14</v>
      </c>
      <c r="AE36" s="3" t="s">
        <v>131</v>
      </c>
      <c r="AF36" s="3" t="s">
        <v>93</v>
      </c>
      <c r="AG36" s="4"/>
      <c r="AH36" s="4"/>
      <c r="AI36" s="3"/>
      <c r="AJ36" s="3"/>
      <c r="AK36" s="26"/>
      <c r="AL36" s="22"/>
      <c r="AM36" s="21"/>
      <c r="AN36" s="3"/>
      <c r="AO36" s="3"/>
      <c r="AP36" s="3"/>
      <c r="AQ36" s="3"/>
      <c r="AR36" s="3"/>
      <c r="AS36" s="4"/>
      <c r="AT36" s="4"/>
      <c r="AU36" s="3"/>
      <c r="AV36" s="26"/>
      <c r="AW36" s="3"/>
      <c r="AX36" s="22"/>
      <c r="AY36" s="21"/>
      <c r="AZ36" s="3" t="s">
        <v>131</v>
      </c>
      <c r="BA36" s="26" t="s">
        <v>154</v>
      </c>
      <c r="BB36" s="3" t="s">
        <v>93</v>
      </c>
      <c r="BC36" s="3"/>
      <c r="BD36" s="3"/>
      <c r="BE36" s="3"/>
      <c r="BF36" s="4"/>
      <c r="BG36" s="4"/>
      <c r="BH36" s="4"/>
      <c r="BI36" s="4"/>
      <c r="BJ36" s="22"/>
      <c r="BK36" s="5"/>
      <c r="BL36" s="3"/>
      <c r="BM36" s="3"/>
      <c r="BN36" s="3"/>
      <c r="BO36" s="3"/>
      <c r="BP36" s="3"/>
      <c r="BQ36" s="4"/>
      <c r="BR36" s="390">
        <f t="shared" si="0"/>
        <v>9</v>
      </c>
    </row>
    <row r="37" spans="1:70" s="6" customFormat="1" ht="18.75">
      <c r="A37" s="52"/>
      <c r="B37" s="87"/>
      <c r="C37" s="346"/>
      <c r="D37" s="77"/>
      <c r="E37" s="77">
        <v>409</v>
      </c>
      <c r="F37" s="77">
        <v>409</v>
      </c>
      <c r="G37" s="77">
        <v>409</v>
      </c>
      <c r="H37" s="263"/>
      <c r="I37" s="150"/>
      <c r="J37" s="36"/>
      <c r="K37" s="13"/>
      <c r="L37" s="36"/>
      <c r="N37" s="13"/>
      <c r="O37" s="334"/>
      <c r="P37" s="151"/>
      <c r="Q37" s="151"/>
      <c r="R37" s="151"/>
      <c r="S37" s="151"/>
      <c r="T37" s="151"/>
      <c r="U37" s="151"/>
      <c r="V37" s="152"/>
      <c r="W37" s="150"/>
      <c r="X37" s="76"/>
      <c r="Y37" s="152"/>
      <c r="Z37" s="153"/>
      <c r="AA37" s="38"/>
      <c r="AB37" s="77"/>
      <c r="AC37" s="77"/>
      <c r="AD37" s="77">
        <v>307</v>
      </c>
      <c r="AE37" s="36">
        <v>307</v>
      </c>
      <c r="AF37" s="36">
        <v>307</v>
      </c>
      <c r="AG37" s="13"/>
      <c r="AH37" s="13"/>
      <c r="AI37" s="60"/>
      <c r="AJ37" s="36"/>
      <c r="AL37" s="23"/>
      <c r="AM37" s="38"/>
      <c r="AN37" s="77"/>
      <c r="AO37" s="77"/>
      <c r="AP37" s="77"/>
      <c r="AQ37" s="36"/>
      <c r="AR37" s="36"/>
      <c r="AS37" s="13"/>
      <c r="AT37" s="13"/>
      <c r="AU37" s="36"/>
      <c r="AW37" s="36"/>
      <c r="AX37" s="23"/>
      <c r="AY37" s="38"/>
      <c r="AZ37" s="77">
        <v>202</v>
      </c>
      <c r="BA37" s="77">
        <v>202</v>
      </c>
      <c r="BB37" s="77">
        <v>202</v>
      </c>
      <c r="BC37" s="77"/>
      <c r="BD37" s="77"/>
      <c r="BE37" s="36"/>
      <c r="BF37" s="13"/>
      <c r="BG37" s="13"/>
      <c r="BH37" s="13"/>
      <c r="BI37" s="13"/>
      <c r="BJ37" s="23"/>
      <c r="BK37" s="77"/>
      <c r="BL37" s="77"/>
      <c r="BM37" s="77"/>
      <c r="BN37" s="77"/>
      <c r="BO37" s="36"/>
      <c r="BP37" s="36"/>
      <c r="BQ37" s="13"/>
      <c r="BR37" s="390"/>
    </row>
    <row r="38" spans="1:70" s="30" customFormat="1" ht="18.75">
      <c r="A38" s="2"/>
      <c r="B38" s="92" t="s">
        <v>43</v>
      </c>
      <c r="C38" s="345"/>
      <c r="D38" s="3"/>
      <c r="E38" s="3"/>
      <c r="F38" s="3" t="s">
        <v>13</v>
      </c>
      <c r="G38" s="3" t="s">
        <v>14</v>
      </c>
      <c r="H38" s="256"/>
      <c r="I38" s="141" t="s">
        <v>7</v>
      </c>
      <c r="J38" s="3" t="s">
        <v>9</v>
      </c>
      <c r="K38" s="4" t="s">
        <v>8</v>
      </c>
      <c r="L38" s="3"/>
      <c r="M38" s="26"/>
      <c r="N38" s="4"/>
      <c r="O38" s="332" t="s">
        <v>5</v>
      </c>
      <c r="P38" s="142" t="s">
        <v>28</v>
      </c>
      <c r="Q38" s="142" t="s">
        <v>3</v>
      </c>
      <c r="R38" s="142" t="s">
        <v>27</v>
      </c>
      <c r="S38" s="142" t="s">
        <v>25</v>
      </c>
      <c r="T38" s="357" t="s">
        <v>8</v>
      </c>
      <c r="U38" s="142" t="s">
        <v>20</v>
      </c>
      <c r="V38" s="141"/>
      <c r="W38" s="141"/>
      <c r="X38" s="142"/>
      <c r="Y38" s="143"/>
      <c r="Z38" s="144"/>
      <c r="AA38" s="21" t="s">
        <v>27</v>
      </c>
      <c r="AB38" s="3" t="s">
        <v>5</v>
      </c>
      <c r="AC38" s="3" t="s">
        <v>3</v>
      </c>
      <c r="AD38" s="3" t="s">
        <v>14</v>
      </c>
      <c r="AE38" s="3" t="s">
        <v>13</v>
      </c>
      <c r="AF38" s="3"/>
      <c r="AG38" s="4"/>
      <c r="AH38" s="4"/>
      <c r="AI38" s="3"/>
      <c r="AJ38" s="3"/>
      <c r="AK38" s="26"/>
      <c r="AL38" s="22"/>
      <c r="AM38" s="21"/>
      <c r="AN38" s="3"/>
      <c r="AO38" s="3"/>
      <c r="AP38" s="3" t="s">
        <v>3</v>
      </c>
      <c r="AQ38" s="3" t="s">
        <v>25</v>
      </c>
      <c r="AR38" s="3" t="s">
        <v>5</v>
      </c>
      <c r="AS38" s="4"/>
      <c r="AT38" s="4" t="s">
        <v>20</v>
      </c>
      <c r="AU38" s="3" t="s">
        <v>9</v>
      </c>
      <c r="AV38" s="26" t="s">
        <v>7</v>
      </c>
      <c r="AW38" s="3" t="s">
        <v>8</v>
      </c>
      <c r="AX38" s="22"/>
      <c r="AY38" s="21"/>
      <c r="AZ38" s="3"/>
      <c r="BA38" s="3" t="s">
        <v>28</v>
      </c>
      <c r="BB38" s="3" t="s">
        <v>153</v>
      </c>
      <c r="BC38" s="3" t="s">
        <v>13</v>
      </c>
      <c r="BD38" s="3"/>
      <c r="BE38" s="3"/>
      <c r="BF38" s="4"/>
      <c r="BG38" s="4"/>
      <c r="BH38" s="4" t="s">
        <v>9</v>
      </c>
      <c r="BI38" s="4" t="s">
        <v>7</v>
      </c>
      <c r="BJ38" s="22" t="s">
        <v>8</v>
      </c>
      <c r="BK38" s="5"/>
      <c r="BL38" s="3"/>
      <c r="BM38" s="3"/>
      <c r="BN38" s="3"/>
      <c r="BO38" s="3"/>
      <c r="BP38" s="3"/>
      <c r="BQ38" s="4"/>
      <c r="BR38" s="390">
        <f t="shared" si="0"/>
        <v>30</v>
      </c>
    </row>
    <row r="39" spans="1:70" s="123" customFormat="1" ht="18.75">
      <c r="A39" s="117"/>
      <c r="B39" s="87"/>
      <c r="C39" s="353"/>
      <c r="D39" s="119"/>
      <c r="E39" s="119"/>
      <c r="F39" s="119">
        <v>219</v>
      </c>
      <c r="G39" s="120">
        <v>219</v>
      </c>
      <c r="H39" s="264"/>
      <c r="I39" s="163">
        <v>406</v>
      </c>
      <c r="J39" s="120">
        <v>406</v>
      </c>
      <c r="K39" s="121">
        <v>406</v>
      </c>
      <c r="L39" s="120"/>
      <c r="N39" s="121"/>
      <c r="O39" s="375">
        <v>406</v>
      </c>
      <c r="P39" s="164">
        <v>208</v>
      </c>
      <c r="Q39" s="164">
        <v>406</v>
      </c>
      <c r="R39" s="164">
        <v>206</v>
      </c>
      <c r="S39" s="164">
        <v>204</v>
      </c>
      <c r="T39" s="358">
        <v>406</v>
      </c>
      <c r="U39" s="164">
        <v>206</v>
      </c>
      <c r="V39" s="165"/>
      <c r="W39" s="163"/>
      <c r="X39" s="166"/>
      <c r="Y39" s="165"/>
      <c r="Z39" s="167"/>
      <c r="AA39" s="118">
        <v>208</v>
      </c>
      <c r="AB39" s="119">
        <v>406</v>
      </c>
      <c r="AC39" s="119">
        <v>406</v>
      </c>
      <c r="AD39" s="119">
        <v>406</v>
      </c>
      <c r="AE39" s="119">
        <v>406</v>
      </c>
      <c r="AF39" s="120"/>
      <c r="AG39" s="129"/>
      <c r="AH39" s="129"/>
      <c r="AI39" s="36"/>
      <c r="AJ39" s="120"/>
      <c r="AL39" s="122"/>
      <c r="AM39" s="118"/>
      <c r="AN39" s="55"/>
      <c r="AO39" s="55"/>
      <c r="AP39" s="119">
        <v>406</v>
      </c>
      <c r="AQ39" s="119">
        <v>206</v>
      </c>
      <c r="AR39" s="120">
        <v>406</v>
      </c>
      <c r="AS39" s="129"/>
      <c r="AT39" s="129">
        <v>206</v>
      </c>
      <c r="AU39" s="120">
        <v>202</v>
      </c>
      <c r="AV39" s="123">
        <v>406</v>
      </c>
      <c r="AW39" s="120">
        <v>406</v>
      </c>
      <c r="AX39" s="122"/>
      <c r="AY39" s="118"/>
      <c r="AZ39" s="119"/>
      <c r="BA39" s="119">
        <v>204</v>
      </c>
      <c r="BB39" s="119">
        <v>406</v>
      </c>
      <c r="BC39" s="119">
        <v>406</v>
      </c>
      <c r="BD39" s="120"/>
      <c r="BE39" s="120"/>
      <c r="BF39" s="121"/>
      <c r="BG39" s="121"/>
      <c r="BH39" s="121">
        <v>406</v>
      </c>
      <c r="BI39" s="121">
        <v>406</v>
      </c>
      <c r="BJ39" s="389">
        <v>406</v>
      </c>
      <c r="BL39" s="120"/>
      <c r="BM39" s="120"/>
      <c r="BN39" s="120"/>
      <c r="BO39" s="119"/>
      <c r="BP39" s="119"/>
      <c r="BR39" s="390"/>
    </row>
    <row r="40" spans="1:70" s="30" customFormat="1" ht="18.75">
      <c r="A40" s="2"/>
      <c r="B40" s="92" t="s">
        <v>77</v>
      </c>
      <c r="C40" s="345"/>
      <c r="D40" s="3"/>
      <c r="E40" s="3"/>
      <c r="F40" s="3"/>
      <c r="G40" s="3"/>
      <c r="H40" s="256"/>
      <c r="I40" s="141"/>
      <c r="J40" s="3"/>
      <c r="K40" s="4"/>
      <c r="L40" s="3"/>
      <c r="M40" s="26"/>
      <c r="N40" s="4"/>
      <c r="O40" s="332"/>
      <c r="P40" s="142"/>
      <c r="Q40" s="142"/>
      <c r="R40" s="142"/>
      <c r="S40" s="142"/>
      <c r="T40" s="142"/>
      <c r="U40" s="142"/>
      <c r="V40" s="141"/>
      <c r="W40" s="141"/>
      <c r="X40" s="142"/>
      <c r="Y40" s="143"/>
      <c r="Z40" s="144"/>
      <c r="AA40" s="21"/>
      <c r="AB40" s="3"/>
      <c r="AC40" s="3"/>
      <c r="AD40" s="3"/>
      <c r="AE40" s="3"/>
      <c r="AF40" s="3"/>
      <c r="AG40" s="4"/>
      <c r="AH40" s="4"/>
      <c r="AI40" s="3"/>
      <c r="AJ40" s="3"/>
      <c r="AK40" s="26"/>
      <c r="AL40" s="22"/>
      <c r="AM40" s="21"/>
      <c r="AN40" s="3"/>
      <c r="AO40" s="3"/>
      <c r="AP40" s="3"/>
      <c r="AQ40" s="3"/>
      <c r="AR40" s="3"/>
      <c r="AS40" s="4"/>
      <c r="AT40" s="4"/>
      <c r="AU40" s="3"/>
      <c r="AV40" s="26"/>
      <c r="AW40" s="3"/>
      <c r="AX40" s="22"/>
      <c r="AY40" s="21"/>
      <c r="AZ40" s="3"/>
      <c r="BA40" s="3"/>
      <c r="BB40" s="3"/>
      <c r="BC40" s="3"/>
      <c r="BD40" s="3"/>
      <c r="BE40" s="3"/>
      <c r="BF40" s="4"/>
      <c r="BG40" s="4"/>
      <c r="BH40" s="4"/>
      <c r="BI40" s="4"/>
      <c r="BJ40" s="22"/>
      <c r="BK40" s="5"/>
      <c r="BL40" s="3"/>
      <c r="BM40" s="3"/>
      <c r="BN40" s="3"/>
      <c r="BO40" s="3"/>
      <c r="BP40" s="3"/>
      <c r="BQ40" s="4"/>
      <c r="BR40" s="390">
        <f t="shared" si="0"/>
        <v>0</v>
      </c>
    </row>
    <row r="41" spans="1:70" s="123" customFormat="1" ht="18.75">
      <c r="A41" s="117"/>
      <c r="B41" s="113"/>
      <c r="C41" s="353"/>
      <c r="D41" s="119"/>
      <c r="E41" s="119"/>
      <c r="F41" s="119"/>
      <c r="G41" s="119"/>
      <c r="H41" s="264"/>
      <c r="I41" s="163"/>
      <c r="J41" s="120"/>
      <c r="K41" s="121"/>
      <c r="L41" s="120"/>
      <c r="N41" s="121"/>
      <c r="O41" s="375"/>
      <c r="P41" s="164"/>
      <c r="Q41" s="164"/>
      <c r="R41" s="164"/>
      <c r="S41" s="164"/>
      <c r="T41" s="164"/>
      <c r="U41" s="164"/>
      <c r="V41" s="165"/>
      <c r="W41" s="163"/>
      <c r="X41" s="166"/>
      <c r="Y41" s="165"/>
      <c r="Z41" s="167"/>
      <c r="AA41" s="118"/>
      <c r="AB41" s="119"/>
      <c r="AC41" s="119"/>
      <c r="AD41" s="119"/>
      <c r="AE41" s="119"/>
      <c r="AF41" s="120"/>
      <c r="AG41" s="129"/>
      <c r="AH41" s="129"/>
      <c r="AI41" s="36"/>
      <c r="AJ41" s="120"/>
      <c r="AL41" s="122"/>
      <c r="AM41" s="118"/>
      <c r="AN41" s="55"/>
      <c r="AO41" s="55"/>
      <c r="AP41" s="119"/>
      <c r="AQ41" s="119"/>
      <c r="AR41" s="120"/>
      <c r="AS41" s="129"/>
      <c r="AT41" s="129"/>
      <c r="AU41" s="120"/>
      <c r="AW41" s="120"/>
      <c r="AX41" s="122"/>
      <c r="AY41" s="118"/>
      <c r="AZ41" s="119"/>
      <c r="BA41" s="119"/>
      <c r="BB41" s="119"/>
      <c r="BC41" s="119"/>
      <c r="BD41" s="120"/>
      <c r="BE41" s="120"/>
      <c r="BF41" s="121"/>
      <c r="BG41" s="121"/>
      <c r="BH41" s="121"/>
      <c r="BI41" s="121"/>
      <c r="BJ41" s="122"/>
      <c r="BL41" s="120"/>
      <c r="BM41" s="120"/>
      <c r="BN41" s="120"/>
      <c r="BO41" s="119"/>
      <c r="BP41" s="119"/>
      <c r="BR41" s="390"/>
    </row>
    <row r="42" spans="1:70" s="30" customFormat="1" ht="18.75">
      <c r="A42" s="2"/>
      <c r="B42" s="14" t="s">
        <v>114</v>
      </c>
      <c r="C42" s="345"/>
      <c r="D42" s="402" t="s">
        <v>4</v>
      </c>
      <c r="E42" s="402" t="s">
        <v>12</v>
      </c>
      <c r="F42" s="402" t="s">
        <v>11</v>
      </c>
      <c r="G42" s="402" t="s">
        <v>10</v>
      </c>
      <c r="H42" s="256"/>
      <c r="I42" s="143"/>
      <c r="J42" s="402" t="s">
        <v>9</v>
      </c>
      <c r="K42" s="4" t="s">
        <v>9</v>
      </c>
      <c r="L42" s="3" t="s">
        <v>9</v>
      </c>
      <c r="M42" s="26" t="s">
        <v>8</v>
      </c>
      <c r="N42" s="4" t="s">
        <v>8</v>
      </c>
      <c r="O42" s="332" t="s">
        <v>93</v>
      </c>
      <c r="P42" s="142" t="s">
        <v>12</v>
      </c>
      <c r="Q42" s="404" t="s">
        <v>3</v>
      </c>
      <c r="R42" s="404" t="s">
        <v>6</v>
      </c>
      <c r="S42" s="404" t="s">
        <v>11</v>
      </c>
      <c r="T42" s="404" t="s">
        <v>10</v>
      </c>
      <c r="U42" s="404" t="s">
        <v>64</v>
      </c>
      <c r="V42" s="143" t="s">
        <v>15</v>
      </c>
      <c r="W42" s="141"/>
      <c r="X42" s="142"/>
      <c r="Y42" s="143" t="s">
        <v>7</v>
      </c>
      <c r="Z42" s="144" t="s">
        <v>7</v>
      </c>
      <c r="AA42" s="21" t="s">
        <v>4</v>
      </c>
      <c r="AB42" s="402" t="s">
        <v>6</v>
      </c>
      <c r="AC42" s="402" t="s">
        <v>3</v>
      </c>
      <c r="AD42" s="402" t="s">
        <v>4</v>
      </c>
      <c r="AE42" s="402" t="s">
        <v>12</v>
      </c>
      <c r="AF42" s="402" t="s">
        <v>64</v>
      </c>
      <c r="AG42" s="26" t="s">
        <v>15</v>
      </c>
      <c r="AH42" s="4" t="s">
        <v>16</v>
      </c>
      <c r="AI42" s="3"/>
      <c r="AJ42" s="3"/>
      <c r="AK42" s="26"/>
      <c r="AL42" s="22"/>
      <c r="AM42" s="403" t="s">
        <v>10</v>
      </c>
      <c r="AN42" s="402" t="s">
        <v>11</v>
      </c>
      <c r="AO42" s="402" t="s">
        <v>64</v>
      </c>
      <c r="AP42" s="402" t="s">
        <v>3</v>
      </c>
      <c r="AQ42" s="402" t="s">
        <v>12</v>
      </c>
      <c r="AR42" s="402" t="s">
        <v>4</v>
      </c>
      <c r="AS42" s="26" t="s">
        <v>16</v>
      </c>
      <c r="AT42" s="4" t="s">
        <v>15</v>
      </c>
      <c r="AU42" s="402" t="s">
        <v>9</v>
      </c>
      <c r="AV42" s="26"/>
      <c r="AW42" s="3"/>
      <c r="AX42" s="22"/>
      <c r="AY42" s="403" t="s">
        <v>6</v>
      </c>
      <c r="AZ42" s="3" t="s">
        <v>64</v>
      </c>
      <c r="BA42" s="3" t="s">
        <v>64</v>
      </c>
      <c r="BB42" s="3" t="s">
        <v>11</v>
      </c>
      <c r="BC42" s="3" t="s">
        <v>11</v>
      </c>
      <c r="BD42" s="3" t="s">
        <v>10</v>
      </c>
      <c r="BE42" s="26" t="s">
        <v>10</v>
      </c>
      <c r="BF42" s="406" t="s">
        <v>16</v>
      </c>
      <c r="BG42" s="4"/>
      <c r="BH42" s="405" t="s">
        <v>9</v>
      </c>
      <c r="BI42" s="4"/>
      <c r="BJ42" s="22"/>
      <c r="BK42" s="5"/>
      <c r="BL42" s="3"/>
      <c r="BM42" s="3"/>
      <c r="BN42" s="3"/>
      <c r="BO42" s="3"/>
      <c r="BP42" s="3"/>
      <c r="BQ42" s="4"/>
      <c r="BR42" s="390">
        <f t="shared" si="0"/>
        <v>45</v>
      </c>
    </row>
    <row r="43" spans="1:70" s="6" customFormat="1" ht="18.75">
      <c r="A43" s="52"/>
      <c r="B43" s="113"/>
      <c r="C43" s="346"/>
      <c r="D43" s="36">
        <v>202</v>
      </c>
      <c r="E43" s="36">
        <v>202</v>
      </c>
      <c r="F43" s="36">
        <v>202</v>
      </c>
      <c r="G43" s="36">
        <v>202</v>
      </c>
      <c r="H43" s="257"/>
      <c r="I43" s="152"/>
      <c r="J43" s="137">
        <v>202</v>
      </c>
      <c r="K43" s="136">
        <v>103</v>
      </c>
      <c r="L43" s="136">
        <v>103</v>
      </c>
      <c r="M43" s="136">
        <v>103</v>
      </c>
      <c r="N43" s="13">
        <v>103</v>
      </c>
      <c r="O43" s="334">
        <v>103</v>
      </c>
      <c r="P43" s="151">
        <v>103</v>
      </c>
      <c r="Q43" s="151">
        <v>304</v>
      </c>
      <c r="R43" s="151">
        <v>304</v>
      </c>
      <c r="S43" s="151">
        <v>406</v>
      </c>
      <c r="T43" s="151">
        <v>307</v>
      </c>
      <c r="U43" s="151">
        <v>307</v>
      </c>
      <c r="V43" s="151">
        <v>307</v>
      </c>
      <c r="W43" s="150"/>
      <c r="X43" s="76"/>
      <c r="Y43" s="152">
        <v>103</v>
      </c>
      <c r="Z43" s="153">
        <v>103</v>
      </c>
      <c r="AA43" s="38">
        <v>103</v>
      </c>
      <c r="AB43" s="77">
        <v>304</v>
      </c>
      <c r="AC43" s="77">
        <v>304</v>
      </c>
      <c r="AD43" s="77">
        <v>405</v>
      </c>
      <c r="AE43" s="77">
        <v>411</v>
      </c>
      <c r="AF43" s="77">
        <v>406</v>
      </c>
      <c r="AG43" s="77">
        <v>406</v>
      </c>
      <c r="AH43" s="77">
        <v>406</v>
      </c>
      <c r="AI43" s="36"/>
      <c r="AJ43" s="36"/>
      <c r="AL43" s="23"/>
      <c r="AM43" s="38">
        <v>202</v>
      </c>
      <c r="AN43" s="77">
        <v>202</v>
      </c>
      <c r="AO43" s="77">
        <v>202</v>
      </c>
      <c r="AP43" s="77">
        <v>202</v>
      </c>
      <c r="AQ43" s="77">
        <v>301</v>
      </c>
      <c r="AR43" s="128">
        <v>301</v>
      </c>
      <c r="AS43" s="6">
        <v>406</v>
      </c>
      <c r="AT43" s="13">
        <v>406</v>
      </c>
      <c r="AU43" s="36">
        <v>406</v>
      </c>
      <c r="AW43" s="36"/>
      <c r="AX43" s="23"/>
      <c r="AY43" s="38">
        <v>304</v>
      </c>
      <c r="AZ43" s="77">
        <v>103</v>
      </c>
      <c r="BA43" s="77">
        <v>103</v>
      </c>
      <c r="BB43" s="77">
        <v>103</v>
      </c>
      <c r="BC43" s="77">
        <v>103</v>
      </c>
      <c r="BD43" s="77">
        <v>103</v>
      </c>
      <c r="BE43" s="77">
        <v>103</v>
      </c>
      <c r="BF43" s="407"/>
      <c r="BG43" s="13"/>
      <c r="BH43" s="13">
        <v>202</v>
      </c>
      <c r="BI43" s="13"/>
      <c r="BJ43" s="23"/>
      <c r="BK43" s="77"/>
      <c r="BL43" s="77"/>
      <c r="BM43" s="77"/>
      <c r="BN43" s="77"/>
      <c r="BO43" s="77"/>
      <c r="BP43" s="77"/>
      <c r="BR43" s="390"/>
    </row>
    <row r="44" spans="1:70" s="30" customFormat="1" ht="18.75">
      <c r="A44" s="2"/>
      <c r="B44" s="14" t="s">
        <v>128</v>
      </c>
      <c r="C44" s="345"/>
      <c r="D44" s="3"/>
      <c r="E44" s="3"/>
      <c r="F44" s="3" t="s">
        <v>11</v>
      </c>
      <c r="G44" s="3" t="s">
        <v>10</v>
      </c>
      <c r="H44" s="256"/>
      <c r="I44" s="143"/>
      <c r="J44" s="3" t="s">
        <v>22</v>
      </c>
      <c r="K44" s="4" t="s">
        <v>21</v>
      </c>
      <c r="L44" s="3" t="s">
        <v>24</v>
      </c>
      <c r="M44" s="26" t="s">
        <v>96</v>
      </c>
      <c r="N44" s="4"/>
      <c r="O44" s="332"/>
      <c r="P44" s="142"/>
      <c r="Q44" s="142"/>
      <c r="R44" s="142"/>
      <c r="S44" s="142" t="s">
        <v>11</v>
      </c>
      <c r="T44" s="142" t="s">
        <v>10</v>
      </c>
      <c r="U44" s="142" t="s">
        <v>64</v>
      </c>
      <c r="V44" s="143" t="s">
        <v>15</v>
      </c>
      <c r="W44" s="141" t="s">
        <v>66</v>
      </c>
      <c r="X44" s="142" t="s">
        <v>23</v>
      </c>
      <c r="Y44" s="143" t="s">
        <v>26</v>
      </c>
      <c r="Z44" s="144"/>
      <c r="AA44" s="21"/>
      <c r="AB44" s="3"/>
      <c r="AC44" s="3"/>
      <c r="AD44" s="3"/>
      <c r="AE44" s="3"/>
      <c r="AF44" s="3" t="s">
        <v>64</v>
      </c>
      <c r="AG44" s="26" t="s">
        <v>15</v>
      </c>
      <c r="AH44" s="4" t="s">
        <v>16</v>
      </c>
      <c r="AI44" s="3"/>
      <c r="AJ44" s="3"/>
      <c r="AK44" s="26"/>
      <c r="AL44" s="22"/>
      <c r="AM44" s="21" t="s">
        <v>10</v>
      </c>
      <c r="AN44" s="3" t="s">
        <v>11</v>
      </c>
      <c r="AO44" s="3" t="s">
        <v>64</v>
      </c>
      <c r="AP44" s="3"/>
      <c r="AQ44" s="3"/>
      <c r="AR44" s="3"/>
      <c r="AS44" s="26" t="s">
        <v>16</v>
      </c>
      <c r="AT44" s="4" t="s">
        <v>15</v>
      </c>
      <c r="AU44" s="3" t="s">
        <v>26</v>
      </c>
      <c r="AV44" s="26" t="s">
        <v>66</v>
      </c>
      <c r="AW44" s="3" t="s">
        <v>23</v>
      </c>
      <c r="AX44" s="22"/>
      <c r="AY44" s="21"/>
      <c r="AZ44" s="3"/>
      <c r="BA44" s="3"/>
      <c r="BB44" s="3"/>
      <c r="BC44" s="3"/>
      <c r="BD44" s="3"/>
      <c r="BE44" s="3" t="s">
        <v>96</v>
      </c>
      <c r="BF44" s="26" t="s">
        <v>22</v>
      </c>
      <c r="BG44" s="3" t="s">
        <v>21</v>
      </c>
      <c r="BH44" s="3" t="s">
        <v>24</v>
      </c>
      <c r="BI44" s="408" t="s">
        <v>16</v>
      </c>
      <c r="BJ44" s="22"/>
      <c r="BK44" s="5"/>
      <c r="BL44" s="62"/>
      <c r="BN44" s="3"/>
      <c r="BO44" s="3"/>
      <c r="BP44" s="3"/>
      <c r="BQ44" s="4"/>
      <c r="BR44" s="390">
        <f t="shared" si="0"/>
        <v>29</v>
      </c>
    </row>
    <row r="45" spans="1:70" s="6" customFormat="1" ht="19.5" thickBot="1">
      <c r="A45" s="52"/>
      <c r="B45" s="113"/>
      <c r="C45" s="346"/>
      <c r="D45" s="36"/>
      <c r="E45" s="36"/>
      <c r="F45" s="36">
        <v>110</v>
      </c>
      <c r="G45" s="36">
        <v>110</v>
      </c>
      <c r="H45" s="257"/>
      <c r="I45" s="76"/>
      <c r="J45" s="36">
        <v>209</v>
      </c>
      <c r="K45" s="13">
        <v>205</v>
      </c>
      <c r="L45" s="36">
        <v>212</v>
      </c>
      <c r="M45" s="6">
        <v>210</v>
      </c>
      <c r="N45" s="13"/>
      <c r="O45" s="334"/>
      <c r="P45" s="76"/>
      <c r="Q45" s="76"/>
      <c r="R45" s="76"/>
      <c r="S45" s="76">
        <v>201</v>
      </c>
      <c r="T45" s="76">
        <v>201</v>
      </c>
      <c r="U45" s="76">
        <v>201</v>
      </c>
      <c r="V45" s="76">
        <v>201</v>
      </c>
      <c r="W45" s="150">
        <v>303</v>
      </c>
      <c r="X45" s="76">
        <v>208</v>
      </c>
      <c r="Y45" s="152">
        <v>204</v>
      </c>
      <c r="Z45" s="153"/>
      <c r="AA45" s="38"/>
      <c r="AB45" s="36"/>
      <c r="AC45" s="36"/>
      <c r="AD45" s="36"/>
      <c r="AE45" s="36"/>
      <c r="AF45" s="36">
        <v>411</v>
      </c>
      <c r="AG45" s="36">
        <v>301</v>
      </c>
      <c r="AH45" s="89">
        <v>410</v>
      </c>
      <c r="AI45" s="35"/>
      <c r="AJ45" s="36"/>
      <c r="AL45" s="23"/>
      <c r="AM45" s="38">
        <v>406</v>
      </c>
      <c r="AN45" s="36">
        <v>406</v>
      </c>
      <c r="AO45" s="36">
        <v>406</v>
      </c>
      <c r="AP45" s="36"/>
      <c r="AQ45" s="36"/>
      <c r="AR45" s="36"/>
      <c r="AS45" s="128">
        <v>105</v>
      </c>
      <c r="AT45" s="89">
        <v>105</v>
      </c>
      <c r="AU45" s="35">
        <v>204</v>
      </c>
      <c r="AV45" s="6">
        <v>303</v>
      </c>
      <c r="AW45" s="35">
        <v>208</v>
      </c>
      <c r="AX45" s="23"/>
      <c r="AY45" s="38"/>
      <c r="AZ45" s="36"/>
      <c r="BA45" s="36"/>
      <c r="BB45" s="36"/>
      <c r="BC45" s="36"/>
      <c r="BD45" s="36"/>
      <c r="BE45" s="35">
        <v>210</v>
      </c>
      <c r="BF45" s="6">
        <v>209</v>
      </c>
      <c r="BG45" s="36">
        <v>205</v>
      </c>
      <c r="BH45" s="36">
        <v>212</v>
      </c>
      <c r="BI45" s="409"/>
      <c r="BJ45" s="23"/>
      <c r="BK45" s="77"/>
      <c r="BL45" s="36"/>
      <c r="BM45" s="36"/>
      <c r="BN45" s="36"/>
      <c r="BO45" s="36"/>
      <c r="BP45" s="36"/>
      <c r="BQ45" s="13"/>
      <c r="BR45" s="390"/>
    </row>
    <row r="46" spans="1:70" s="34" customFormat="1" ht="18.75">
      <c r="A46" s="31"/>
      <c r="B46" s="32" t="s">
        <v>45</v>
      </c>
      <c r="C46" s="347"/>
      <c r="D46" s="11"/>
      <c r="E46" s="11"/>
      <c r="F46" s="11"/>
      <c r="G46" s="11"/>
      <c r="H46" s="261"/>
      <c r="I46" s="155"/>
      <c r="J46" s="11" t="s">
        <v>23</v>
      </c>
      <c r="K46" s="16" t="s">
        <v>66</v>
      </c>
      <c r="L46" s="11" t="s">
        <v>21</v>
      </c>
      <c r="M46" s="25" t="s">
        <v>24</v>
      </c>
      <c r="N46" s="16"/>
      <c r="O46" s="335"/>
      <c r="P46" s="156" t="s">
        <v>134</v>
      </c>
      <c r="Q46" s="156" t="s">
        <v>16</v>
      </c>
      <c r="R46" s="156" t="s">
        <v>25</v>
      </c>
      <c r="S46" s="156" t="s">
        <v>10</v>
      </c>
      <c r="T46" s="156" t="s">
        <v>64</v>
      </c>
      <c r="U46" s="156" t="s">
        <v>15</v>
      </c>
      <c r="V46" s="155" t="s">
        <v>4</v>
      </c>
      <c r="W46" s="155"/>
      <c r="X46" s="156"/>
      <c r="Y46" s="157"/>
      <c r="Z46" s="158"/>
      <c r="AA46" s="17" t="s">
        <v>74</v>
      </c>
      <c r="AB46" s="11" t="s">
        <v>27</v>
      </c>
      <c r="AC46" s="11" t="s">
        <v>134</v>
      </c>
      <c r="AD46" s="11" t="s">
        <v>25</v>
      </c>
      <c r="AE46" s="11" t="s">
        <v>28</v>
      </c>
      <c r="AF46" s="11"/>
      <c r="AG46" s="16"/>
      <c r="AH46" s="33"/>
      <c r="AI46" s="70"/>
      <c r="AJ46" s="11"/>
      <c r="AK46" s="25"/>
      <c r="AL46" s="18"/>
      <c r="AM46" s="17"/>
      <c r="AN46" s="11"/>
      <c r="AO46" s="11"/>
      <c r="AP46" s="11" t="s">
        <v>15</v>
      </c>
      <c r="AQ46" s="11" t="s">
        <v>64</v>
      </c>
      <c r="AR46" s="11" t="s">
        <v>10</v>
      </c>
      <c r="AS46" s="16" t="s">
        <v>15</v>
      </c>
      <c r="AT46" s="33"/>
      <c r="AU46" s="70"/>
      <c r="AV46" s="16"/>
      <c r="AW46" s="16"/>
      <c r="AX46" s="18"/>
      <c r="AY46" s="17"/>
      <c r="AZ46" s="11" t="s">
        <v>15</v>
      </c>
      <c r="BA46" s="11" t="s">
        <v>74</v>
      </c>
      <c r="BB46" s="11" t="s">
        <v>28</v>
      </c>
      <c r="BC46" s="16" t="s">
        <v>27</v>
      </c>
      <c r="BD46" s="11"/>
      <c r="BE46" s="11" t="s">
        <v>12</v>
      </c>
      <c r="BF46" s="16" t="s">
        <v>93</v>
      </c>
      <c r="BG46" s="11"/>
      <c r="BH46" s="11"/>
      <c r="BI46" s="25"/>
      <c r="BJ46" s="18"/>
      <c r="BK46" s="10"/>
      <c r="BL46" s="11" t="s">
        <v>13</v>
      </c>
      <c r="BM46" s="11" t="s">
        <v>14</v>
      </c>
      <c r="BN46" s="11" t="s">
        <v>131</v>
      </c>
      <c r="BO46" s="11"/>
      <c r="BP46" s="11"/>
      <c r="BQ46" s="16"/>
      <c r="BR46" s="397">
        <f t="shared" si="0"/>
        <v>29</v>
      </c>
    </row>
    <row r="47" spans="1:70" s="6" customFormat="1" ht="18.75">
      <c r="A47" s="81"/>
      <c r="B47" s="84"/>
      <c r="C47" s="344"/>
      <c r="D47" s="78"/>
      <c r="E47" s="78"/>
      <c r="F47" s="78"/>
      <c r="G47" s="29"/>
      <c r="H47" s="255"/>
      <c r="I47" s="136"/>
      <c r="J47" s="136">
        <v>1</v>
      </c>
      <c r="K47" s="136">
        <v>1</v>
      </c>
      <c r="L47" s="137">
        <v>1</v>
      </c>
      <c r="M47" s="139">
        <v>1</v>
      </c>
      <c r="N47" s="136"/>
      <c r="O47" s="333"/>
      <c r="P47" s="138">
        <v>2</v>
      </c>
      <c r="Q47" s="138">
        <v>309</v>
      </c>
      <c r="R47" s="138">
        <v>2</v>
      </c>
      <c r="S47" s="137">
        <v>1</v>
      </c>
      <c r="T47" s="137">
        <v>1</v>
      </c>
      <c r="U47" s="137">
        <v>1</v>
      </c>
      <c r="V47" s="136"/>
      <c r="W47" s="136"/>
      <c r="X47" s="137"/>
      <c r="Y47" s="139"/>
      <c r="Z47" s="140"/>
      <c r="AA47" s="37">
        <v>2</v>
      </c>
      <c r="AB47" s="78">
        <v>2</v>
      </c>
      <c r="AC47" s="78">
        <v>2</v>
      </c>
      <c r="AD47" s="78">
        <v>2</v>
      </c>
      <c r="AE47" s="78">
        <v>2</v>
      </c>
      <c r="AF47" s="78"/>
      <c r="AG47" s="78"/>
      <c r="AH47" s="55"/>
      <c r="AI47" s="79"/>
      <c r="AJ47" s="29"/>
      <c r="AK47" s="68"/>
      <c r="AL47" s="50"/>
      <c r="AM47" s="37"/>
      <c r="AN47" s="78"/>
      <c r="AO47" s="78"/>
      <c r="AP47" s="78">
        <v>309</v>
      </c>
      <c r="AQ47" s="78">
        <v>1</v>
      </c>
      <c r="AR47" s="78">
        <v>1</v>
      </c>
      <c r="AS47" s="78">
        <v>1</v>
      </c>
      <c r="AT47" s="79"/>
      <c r="AU47" s="79"/>
      <c r="AV47" s="79"/>
      <c r="AW47" s="79"/>
      <c r="AX47" s="50"/>
      <c r="AY47" s="37"/>
      <c r="AZ47" s="78">
        <v>1</v>
      </c>
      <c r="BA47" s="78">
        <v>2</v>
      </c>
      <c r="BB47" s="78">
        <v>2</v>
      </c>
      <c r="BC47" s="29">
        <v>2</v>
      </c>
      <c r="BD47" s="29"/>
      <c r="BE47" s="29">
        <v>301</v>
      </c>
      <c r="BF47" s="79">
        <v>301</v>
      </c>
      <c r="BG47" s="29"/>
      <c r="BH47" s="29"/>
      <c r="BI47" s="68"/>
      <c r="BJ47" s="50"/>
      <c r="BK47" s="78"/>
      <c r="BL47" s="78">
        <v>301</v>
      </c>
      <c r="BM47" s="78">
        <v>301</v>
      </c>
      <c r="BN47" s="78">
        <v>301</v>
      </c>
      <c r="BO47" s="29"/>
      <c r="BP47" s="29"/>
      <c r="BQ47" s="79"/>
      <c r="BR47" s="390"/>
    </row>
    <row r="48" spans="1:70" ht="18.75">
      <c r="A48" s="58"/>
      <c r="B48" s="66" t="s">
        <v>61</v>
      </c>
      <c r="C48" s="349" t="s">
        <v>11</v>
      </c>
      <c r="D48" s="1" t="s">
        <v>73</v>
      </c>
      <c r="E48" s="1" t="s">
        <v>71</v>
      </c>
      <c r="F48" s="1" t="s">
        <v>72</v>
      </c>
      <c r="G48" s="1" t="s">
        <v>16</v>
      </c>
      <c r="H48" s="259"/>
      <c r="I48" s="145"/>
      <c r="J48" s="3"/>
      <c r="K48" s="7"/>
      <c r="L48" s="1"/>
      <c r="N48" s="7"/>
      <c r="O48" s="371"/>
      <c r="P48" s="147"/>
      <c r="Q48" s="147"/>
      <c r="R48" s="147"/>
      <c r="S48" s="147"/>
      <c r="T48" s="147"/>
      <c r="U48" s="147"/>
      <c r="V48" s="145" t="s">
        <v>26</v>
      </c>
      <c r="W48" s="147" t="s">
        <v>20</v>
      </c>
      <c r="X48" s="148" t="s">
        <v>22</v>
      </c>
      <c r="Y48" s="142" t="s">
        <v>96</v>
      </c>
      <c r="Z48" s="386"/>
      <c r="AA48" s="19" t="s">
        <v>11</v>
      </c>
      <c r="AB48" s="1" t="s">
        <v>13</v>
      </c>
      <c r="AC48" s="1" t="s">
        <v>14</v>
      </c>
      <c r="AD48" s="1" t="s">
        <v>16</v>
      </c>
      <c r="AE48" s="1"/>
      <c r="AF48" s="1"/>
      <c r="AG48" s="7"/>
      <c r="AH48" s="3"/>
      <c r="AI48" s="7"/>
      <c r="AJ48" s="1"/>
      <c r="AL48" s="20"/>
      <c r="AM48" s="371"/>
      <c r="AN48" s="1" t="s">
        <v>16</v>
      </c>
      <c r="AO48" s="1" t="s">
        <v>14</v>
      </c>
      <c r="AP48" s="1" t="s">
        <v>13</v>
      </c>
      <c r="AQ48" s="1"/>
      <c r="AR48" s="1"/>
      <c r="AS48" s="7"/>
      <c r="AT48" s="7"/>
      <c r="AU48" s="7"/>
      <c r="AV48" s="7"/>
      <c r="AW48" s="7"/>
      <c r="AX48" s="20"/>
      <c r="AY48" s="19"/>
      <c r="AZ48" s="1" t="s">
        <v>72</v>
      </c>
      <c r="BA48" s="8" t="s">
        <v>11</v>
      </c>
      <c r="BB48" s="1"/>
      <c r="BC48" s="7"/>
      <c r="BD48" s="1"/>
      <c r="BE48" s="12" t="s">
        <v>26</v>
      </c>
      <c r="BF48" s="3" t="s">
        <v>20</v>
      </c>
      <c r="BG48" s="1" t="s">
        <v>96</v>
      </c>
      <c r="BH48" s="1" t="s">
        <v>22</v>
      </c>
      <c r="BJ48" s="20"/>
      <c r="BK48" s="8"/>
      <c r="BL48" s="1"/>
      <c r="BM48" s="1"/>
      <c r="BN48" s="1"/>
      <c r="BO48" s="1"/>
      <c r="BP48" s="1"/>
      <c r="BQ48" s="7"/>
      <c r="BR48" s="390">
        <f t="shared" si="0"/>
        <v>21</v>
      </c>
    </row>
    <row r="49" spans="1:70" s="6" customFormat="1" ht="18.75">
      <c r="A49" s="52"/>
      <c r="B49" s="113"/>
      <c r="C49" s="346">
        <v>405</v>
      </c>
      <c r="D49" s="36">
        <v>2</v>
      </c>
      <c r="E49" s="36">
        <v>2</v>
      </c>
      <c r="F49" s="136">
        <v>2</v>
      </c>
      <c r="G49" s="136">
        <v>1</v>
      </c>
      <c r="H49" s="265"/>
      <c r="I49" s="150"/>
      <c r="J49" s="36"/>
      <c r="K49" s="13"/>
      <c r="L49" s="36"/>
      <c r="N49" s="13"/>
      <c r="O49" s="334"/>
      <c r="P49" s="151"/>
      <c r="Q49" s="151"/>
      <c r="R49" s="151"/>
      <c r="S49" s="151"/>
      <c r="T49" s="151"/>
      <c r="U49" s="76"/>
      <c r="V49" s="150">
        <v>1</v>
      </c>
      <c r="W49" s="150">
        <v>1</v>
      </c>
      <c r="X49" s="150">
        <v>1</v>
      </c>
      <c r="Y49" s="150">
        <v>1</v>
      </c>
      <c r="Z49" s="150"/>
      <c r="AA49" s="38">
        <v>1</v>
      </c>
      <c r="AB49" s="36">
        <v>1</v>
      </c>
      <c r="AC49" s="36">
        <v>1</v>
      </c>
      <c r="AD49" s="36">
        <v>1</v>
      </c>
      <c r="AE49" s="36"/>
      <c r="AF49" s="36"/>
      <c r="AG49" s="13"/>
      <c r="AH49" s="13"/>
      <c r="AI49" s="13"/>
      <c r="AJ49" s="36"/>
      <c r="AL49" s="23"/>
      <c r="AM49" s="38"/>
      <c r="AN49" s="36">
        <v>1</v>
      </c>
      <c r="AO49" s="36">
        <v>1</v>
      </c>
      <c r="AP49" s="36">
        <v>1</v>
      </c>
      <c r="AQ49" s="36"/>
      <c r="AR49" s="36"/>
      <c r="AS49" s="36"/>
      <c r="AT49" s="36"/>
      <c r="AU49" s="36"/>
      <c r="AV49" s="36"/>
      <c r="AW49" s="36"/>
      <c r="AX49" s="36"/>
      <c r="AY49" s="38"/>
      <c r="AZ49" s="77">
        <v>2</v>
      </c>
      <c r="BA49" s="77">
        <v>1</v>
      </c>
      <c r="BB49" s="36"/>
      <c r="BC49" s="36"/>
      <c r="BD49" s="36"/>
      <c r="BE49" s="13">
        <v>2</v>
      </c>
      <c r="BF49" s="29">
        <v>2</v>
      </c>
      <c r="BG49" s="36">
        <v>1</v>
      </c>
      <c r="BH49" s="36">
        <v>2</v>
      </c>
      <c r="BJ49" s="23"/>
      <c r="BK49" s="77"/>
      <c r="BL49" s="36"/>
      <c r="BM49" s="36"/>
      <c r="BN49" s="36"/>
      <c r="BO49" s="36"/>
      <c r="BP49" s="36"/>
      <c r="BQ49" s="13"/>
      <c r="BR49" s="390"/>
    </row>
    <row r="50" spans="1:70" s="96" customFormat="1" ht="18.75">
      <c r="A50" s="93"/>
      <c r="B50" s="14" t="s">
        <v>46</v>
      </c>
      <c r="C50" s="345"/>
      <c r="D50" s="3"/>
      <c r="E50" s="3"/>
      <c r="F50" s="3"/>
      <c r="G50" s="3"/>
      <c r="H50" s="256"/>
      <c r="I50" s="141"/>
      <c r="J50" s="3"/>
      <c r="K50" s="286"/>
      <c r="L50" s="256"/>
      <c r="M50" s="26"/>
      <c r="N50" s="4"/>
      <c r="O50" s="376"/>
      <c r="P50" s="256"/>
      <c r="Q50" s="142"/>
      <c r="R50" s="142"/>
      <c r="S50" s="143"/>
      <c r="T50" s="357"/>
      <c r="U50" s="357"/>
      <c r="V50" s="359"/>
      <c r="W50" s="141"/>
      <c r="X50" s="142"/>
      <c r="Y50" s="362"/>
      <c r="Z50" s="363"/>
      <c r="AA50" s="332"/>
      <c r="AB50" s="142"/>
      <c r="AC50" s="142"/>
      <c r="AD50" s="142"/>
      <c r="AE50" s="142"/>
      <c r="AF50" s="142"/>
      <c r="AG50" s="141"/>
      <c r="AH50" s="141"/>
      <c r="AI50" s="141"/>
      <c r="AJ50" s="357"/>
      <c r="AK50" s="362"/>
      <c r="AL50" s="144"/>
      <c r="AM50" s="376"/>
      <c r="AN50" s="256"/>
      <c r="AO50" s="256"/>
      <c r="AP50" s="142"/>
      <c r="AQ50" s="142"/>
      <c r="AR50" s="256"/>
      <c r="AS50" s="286"/>
      <c r="AT50" s="286"/>
      <c r="AU50" s="141"/>
      <c r="AV50" s="141"/>
      <c r="AW50" s="286"/>
      <c r="AX50" s="387"/>
      <c r="AY50" s="21"/>
      <c r="AZ50" s="3"/>
      <c r="BA50" s="3"/>
      <c r="BB50" s="3"/>
      <c r="BC50" s="3"/>
      <c r="BD50" s="3"/>
      <c r="BE50" s="27"/>
      <c r="BF50" s="4"/>
      <c r="BG50" s="3"/>
      <c r="BH50" s="246"/>
      <c r="BI50" s="98"/>
      <c r="BJ50" s="184"/>
      <c r="BK50" s="5"/>
      <c r="BL50" s="3"/>
      <c r="BM50" s="3"/>
      <c r="BN50" s="3"/>
      <c r="BO50" s="3"/>
      <c r="BP50" s="3"/>
      <c r="BQ50" s="4"/>
      <c r="BR50" s="390">
        <f t="shared" si="0"/>
        <v>0</v>
      </c>
    </row>
    <row r="51" spans="1:70" s="86" customFormat="1" ht="18.75">
      <c r="A51" s="313"/>
      <c r="B51" s="87"/>
      <c r="C51" s="346"/>
      <c r="D51" s="36"/>
      <c r="E51" s="36"/>
      <c r="F51" s="36"/>
      <c r="G51" s="36"/>
      <c r="H51" s="257"/>
      <c r="I51" s="150"/>
      <c r="J51" s="36"/>
      <c r="K51" s="287"/>
      <c r="L51" s="257"/>
      <c r="M51" s="6"/>
      <c r="N51" s="13"/>
      <c r="O51" s="377"/>
      <c r="P51" s="257"/>
      <c r="Q51" s="76"/>
      <c r="R51" s="76"/>
      <c r="S51" s="76"/>
      <c r="T51" s="360"/>
      <c r="U51" s="360"/>
      <c r="V51" s="361"/>
      <c r="W51" s="150"/>
      <c r="X51" s="76"/>
      <c r="Y51" s="321"/>
      <c r="Z51" s="364"/>
      <c r="AA51" s="334"/>
      <c r="AB51" s="76"/>
      <c r="AC51" s="152"/>
      <c r="AD51" s="76"/>
      <c r="AE51" s="76"/>
      <c r="AF51" s="76"/>
      <c r="AG51" s="150"/>
      <c r="AH51" s="150"/>
      <c r="AI51" s="150"/>
      <c r="AJ51" s="360"/>
      <c r="AK51" s="321"/>
      <c r="AL51" s="153"/>
      <c r="AM51" s="377"/>
      <c r="AN51" s="257"/>
      <c r="AO51" s="290"/>
      <c r="AP51" s="76"/>
      <c r="AQ51" s="76"/>
      <c r="AR51" s="257"/>
      <c r="AS51" s="287"/>
      <c r="AT51" s="287"/>
      <c r="AU51" s="150"/>
      <c r="AV51" s="150"/>
      <c r="AW51" s="287"/>
      <c r="AX51" s="388"/>
      <c r="AY51" s="38"/>
      <c r="AZ51" s="36"/>
      <c r="BA51" s="36"/>
      <c r="BB51" s="36"/>
      <c r="BC51" s="36"/>
      <c r="BD51" s="36"/>
      <c r="BE51" s="55"/>
      <c r="BF51" s="79"/>
      <c r="BG51" s="36"/>
      <c r="BH51" s="36"/>
      <c r="BI51" s="6"/>
      <c r="BJ51" s="23"/>
      <c r="BK51" s="77"/>
      <c r="BL51" s="36"/>
      <c r="BM51" s="36"/>
      <c r="BN51" s="36"/>
      <c r="BO51" s="36"/>
      <c r="BP51" s="36"/>
      <c r="BQ51" s="13"/>
      <c r="BR51" s="390"/>
    </row>
    <row r="52" spans="1:70" s="100" customFormat="1" ht="18.75">
      <c r="A52" s="97"/>
      <c r="B52" s="101" t="s">
        <v>47</v>
      </c>
      <c r="C52" s="345" t="s">
        <v>131</v>
      </c>
      <c r="D52" s="3" t="s">
        <v>12</v>
      </c>
      <c r="E52" s="3" t="s">
        <v>93</v>
      </c>
      <c r="F52" s="3" t="s">
        <v>4</v>
      </c>
      <c r="G52" s="3"/>
      <c r="H52" s="256"/>
      <c r="I52" s="141"/>
      <c r="J52" s="3"/>
      <c r="K52" s="4"/>
      <c r="L52" s="3"/>
      <c r="M52" s="26"/>
      <c r="N52" s="4"/>
      <c r="O52" s="332" t="s">
        <v>3</v>
      </c>
      <c r="P52" s="142" t="s">
        <v>5</v>
      </c>
      <c r="Q52" s="142" t="s">
        <v>6</v>
      </c>
      <c r="R52" s="142" t="s">
        <v>131</v>
      </c>
      <c r="S52" s="168"/>
      <c r="T52" s="142"/>
      <c r="U52" s="142"/>
      <c r="V52" s="141"/>
      <c r="W52" s="141"/>
      <c r="X52" s="142"/>
      <c r="Y52" s="143"/>
      <c r="Z52" s="144"/>
      <c r="AA52" s="21"/>
      <c r="AB52" s="3"/>
      <c r="AC52" s="98"/>
      <c r="AD52" s="3"/>
      <c r="AE52" s="3" t="s">
        <v>93</v>
      </c>
      <c r="AF52" s="3" t="s">
        <v>12</v>
      </c>
      <c r="AG52" s="4" t="s">
        <v>4</v>
      </c>
      <c r="AH52" s="4"/>
      <c r="AI52" s="4"/>
      <c r="AJ52" s="3" t="s">
        <v>9</v>
      </c>
      <c r="AK52" s="26" t="s">
        <v>8</v>
      </c>
      <c r="AL52" s="22" t="s">
        <v>7</v>
      </c>
      <c r="AM52" s="21"/>
      <c r="AN52" s="3"/>
      <c r="AO52" s="98"/>
      <c r="AP52" s="3"/>
      <c r="AQ52" s="3"/>
      <c r="AR52" s="3"/>
      <c r="AS52" s="4"/>
      <c r="AT52" s="4"/>
      <c r="AU52" s="4"/>
      <c r="AV52" s="4"/>
      <c r="AW52" s="4"/>
      <c r="AX52" s="22"/>
      <c r="AY52" s="21"/>
      <c r="AZ52" s="3"/>
      <c r="BA52" s="3"/>
      <c r="BB52" s="3" t="s">
        <v>6</v>
      </c>
      <c r="BC52" s="3" t="s">
        <v>5</v>
      </c>
      <c r="BD52" s="3" t="s">
        <v>3</v>
      </c>
      <c r="BE52" s="27" t="s">
        <v>131</v>
      </c>
      <c r="BF52" s="4"/>
      <c r="BG52" s="3"/>
      <c r="BH52" s="246" t="s">
        <v>7</v>
      </c>
      <c r="BI52" s="98" t="s">
        <v>8</v>
      </c>
      <c r="BJ52" s="185" t="s">
        <v>9</v>
      </c>
      <c r="BK52" s="5"/>
      <c r="BL52" s="3"/>
      <c r="BM52" s="3"/>
      <c r="BN52" s="3"/>
      <c r="BO52" s="3"/>
      <c r="BP52" s="3"/>
      <c r="BQ52" s="4"/>
      <c r="BR52" s="390">
        <f t="shared" si="0"/>
        <v>20</v>
      </c>
    </row>
    <row r="53" spans="1:70" s="80" customFormat="1" ht="19.5" thickBot="1">
      <c r="A53" s="314"/>
      <c r="B53" s="113"/>
      <c r="C53" s="346">
        <v>304</v>
      </c>
      <c r="D53" s="36">
        <v>1</v>
      </c>
      <c r="E53" s="36">
        <v>1</v>
      </c>
      <c r="F53" s="36">
        <v>1</v>
      </c>
      <c r="G53" s="36"/>
      <c r="H53" s="257"/>
      <c r="I53" s="150"/>
      <c r="J53" s="36"/>
      <c r="K53" s="13"/>
      <c r="L53" s="36"/>
      <c r="M53" s="6"/>
      <c r="N53" s="13"/>
      <c r="O53" s="334">
        <v>1</v>
      </c>
      <c r="P53" s="76">
        <v>1</v>
      </c>
      <c r="Q53" s="76">
        <v>1</v>
      </c>
      <c r="R53" s="76">
        <v>1</v>
      </c>
      <c r="S53" s="76"/>
      <c r="T53" s="76"/>
      <c r="U53" s="76"/>
      <c r="V53" s="150"/>
      <c r="W53" s="150"/>
      <c r="X53" s="76"/>
      <c r="Y53" s="152"/>
      <c r="Z53" s="153"/>
      <c r="AA53" s="38"/>
      <c r="AB53" s="36"/>
      <c r="AC53" s="36"/>
      <c r="AD53" s="36"/>
      <c r="AE53" s="36">
        <v>1</v>
      </c>
      <c r="AF53" s="36">
        <v>1</v>
      </c>
      <c r="AG53" s="36">
        <v>1</v>
      </c>
      <c r="AH53" s="13"/>
      <c r="AI53" s="13"/>
      <c r="AJ53" s="36">
        <v>1</v>
      </c>
      <c r="AK53" s="6">
        <v>1</v>
      </c>
      <c r="AL53" s="23">
        <v>1</v>
      </c>
      <c r="AM53" s="38"/>
      <c r="AN53" s="35"/>
      <c r="AO53" s="6"/>
      <c r="AP53" s="36"/>
      <c r="AQ53" s="36"/>
      <c r="AR53" s="36"/>
      <c r="AS53" s="13"/>
      <c r="AT53" s="13"/>
      <c r="AU53" s="13"/>
      <c r="AV53" s="13"/>
      <c r="AW53" s="13"/>
      <c r="AX53" s="23"/>
      <c r="AY53" s="38"/>
      <c r="AZ53" s="36"/>
      <c r="BA53" s="36"/>
      <c r="BB53" s="36">
        <v>1</v>
      </c>
      <c r="BC53" s="36">
        <v>1</v>
      </c>
      <c r="BD53" s="36">
        <v>1</v>
      </c>
      <c r="BE53" s="36">
        <v>1</v>
      </c>
      <c r="BF53" s="36"/>
      <c r="BG53" s="36"/>
      <c r="BH53" s="36">
        <v>1</v>
      </c>
      <c r="BI53" s="36">
        <v>1</v>
      </c>
      <c r="BJ53" s="49">
        <v>1</v>
      </c>
      <c r="BK53" s="77"/>
      <c r="BL53" s="36"/>
      <c r="BM53" s="36"/>
      <c r="BN53" s="36"/>
      <c r="BO53" s="36"/>
      <c r="BP53" s="36"/>
      <c r="BQ53" s="13"/>
      <c r="BR53" s="390"/>
    </row>
    <row r="54" spans="1:70" s="217" customFormat="1" ht="18.75">
      <c r="A54" s="272"/>
      <c r="B54" s="271" t="s">
        <v>78</v>
      </c>
      <c r="C54" s="354"/>
      <c r="D54" s="218"/>
      <c r="E54" s="273"/>
      <c r="F54" s="273"/>
      <c r="G54" s="273"/>
      <c r="H54" s="274"/>
      <c r="I54" s="218"/>
      <c r="J54" s="218"/>
      <c r="K54" s="275"/>
      <c r="L54" s="218"/>
      <c r="M54" s="276"/>
      <c r="N54" s="366"/>
      <c r="O54" s="378"/>
      <c r="P54" s="218"/>
      <c r="Q54" s="218"/>
      <c r="R54" s="279"/>
      <c r="S54" s="279"/>
      <c r="T54" s="218"/>
      <c r="U54" s="279"/>
      <c r="V54" s="218"/>
      <c r="W54" s="275"/>
      <c r="X54" s="218"/>
      <c r="Y54" s="280"/>
      <c r="Z54" s="218"/>
      <c r="AA54" s="281"/>
      <c r="AB54" s="273"/>
      <c r="AC54" s="270"/>
      <c r="AD54" s="273"/>
      <c r="AE54" s="273"/>
      <c r="AF54" s="282"/>
      <c r="AG54" s="283"/>
      <c r="AH54" s="282"/>
      <c r="AI54" s="218"/>
      <c r="AJ54" s="273"/>
      <c r="AK54" s="282"/>
      <c r="AL54" s="218"/>
      <c r="AM54" s="281"/>
      <c r="AN54" s="28"/>
      <c r="AO54" s="270"/>
      <c r="AP54" s="218"/>
      <c r="AQ54" s="218"/>
      <c r="AR54" s="218"/>
      <c r="AS54" s="282"/>
      <c r="AT54" s="218"/>
      <c r="AU54" s="218"/>
      <c r="AV54" s="218"/>
      <c r="AW54" s="275"/>
      <c r="AX54" s="277"/>
      <c r="AY54" s="285"/>
      <c r="AZ54" s="218"/>
      <c r="BA54" s="273"/>
      <c r="BB54" s="282"/>
      <c r="BC54" s="283"/>
      <c r="BD54" s="218"/>
      <c r="BE54" s="218"/>
      <c r="BF54" s="218"/>
      <c r="BG54" s="218"/>
      <c r="BH54" s="218"/>
      <c r="BI54" s="276"/>
      <c r="BJ54" s="277"/>
      <c r="BK54" s="284"/>
      <c r="BL54" s="273"/>
      <c r="BM54" s="273"/>
      <c r="BN54" s="273"/>
      <c r="BO54" s="273"/>
      <c r="BP54" s="273"/>
      <c r="BQ54" s="366"/>
      <c r="BR54" s="390">
        <f t="shared" si="0"/>
        <v>0</v>
      </c>
    </row>
    <row r="55" spans="1:70" s="80" customFormat="1" ht="19.5" thickBot="1">
      <c r="A55" s="314"/>
      <c r="B55" s="113"/>
      <c r="C55" s="355"/>
      <c r="D55" s="197"/>
      <c r="E55" s="36"/>
      <c r="F55" s="36"/>
      <c r="G55" s="36"/>
      <c r="H55" s="263"/>
      <c r="I55" s="150"/>
      <c r="J55" s="36"/>
      <c r="K55" s="13"/>
      <c r="L55" s="36"/>
      <c r="M55" s="6"/>
      <c r="N55" s="13"/>
      <c r="O55" s="334"/>
      <c r="P55" s="76"/>
      <c r="Q55" s="76"/>
      <c r="R55" s="76"/>
      <c r="S55" s="76"/>
      <c r="T55" s="198"/>
      <c r="U55" s="76"/>
      <c r="V55" s="150"/>
      <c r="W55" s="150"/>
      <c r="X55" s="199"/>
      <c r="Y55" s="248"/>
      <c r="Z55" s="129"/>
      <c r="AA55" s="38"/>
      <c r="AB55" s="36"/>
      <c r="AC55" s="6"/>
      <c r="AD55" s="36"/>
      <c r="AE55" s="36"/>
      <c r="AF55" s="201"/>
      <c r="AG55" s="201"/>
      <c r="AH55" s="201"/>
      <c r="AI55" s="13"/>
      <c r="AJ55" s="36"/>
      <c r="AK55" s="6"/>
      <c r="AL55" s="23"/>
      <c r="AM55" s="38"/>
      <c r="AN55" s="36"/>
      <c r="AO55" s="6"/>
      <c r="AP55" s="36"/>
      <c r="AQ55" s="129"/>
      <c r="AR55" s="129"/>
      <c r="AS55" s="201"/>
      <c r="AT55" s="13"/>
      <c r="AU55" s="13"/>
      <c r="AV55" s="13"/>
      <c r="AW55" s="13"/>
      <c r="AX55" s="23"/>
      <c r="AY55" s="235"/>
      <c r="AZ55" s="197"/>
      <c r="BA55" s="36"/>
      <c r="BB55" s="201"/>
      <c r="BC55" s="201"/>
      <c r="BD55" s="199"/>
      <c r="BE55" s="199"/>
      <c r="BF55" s="13"/>
      <c r="BG55" s="36"/>
      <c r="BH55" s="36"/>
      <c r="BI55" s="6"/>
      <c r="BJ55" s="23"/>
      <c r="BK55" s="77"/>
      <c r="BL55" s="36"/>
      <c r="BM55" s="36"/>
      <c r="BN55" s="36"/>
      <c r="BO55" s="36"/>
      <c r="BP55" s="36"/>
      <c r="BQ55" s="13"/>
      <c r="BR55" s="390"/>
    </row>
    <row r="56" spans="1:70" s="102" customFormat="1" ht="18.75">
      <c r="A56" s="103"/>
      <c r="B56" s="104" t="s">
        <v>48</v>
      </c>
      <c r="C56" s="347" t="s">
        <v>15</v>
      </c>
      <c r="D56" s="11"/>
      <c r="E56" s="11"/>
      <c r="F56" s="11"/>
      <c r="G56" s="11"/>
      <c r="H56" s="261"/>
      <c r="I56" s="155"/>
      <c r="J56" s="11"/>
      <c r="K56" s="4" t="s">
        <v>9</v>
      </c>
      <c r="L56" s="3" t="s">
        <v>9</v>
      </c>
      <c r="M56" s="26" t="s">
        <v>8</v>
      </c>
      <c r="N56" s="4" t="s">
        <v>8</v>
      </c>
      <c r="O56" s="335" t="s">
        <v>93</v>
      </c>
      <c r="P56" s="156" t="s">
        <v>12</v>
      </c>
      <c r="Q56" s="156"/>
      <c r="R56" s="156"/>
      <c r="S56" s="156"/>
      <c r="T56" s="156"/>
      <c r="U56" s="156"/>
      <c r="V56" s="155"/>
      <c r="W56" s="155"/>
      <c r="X56" s="156"/>
      <c r="Y56" s="157" t="s">
        <v>7</v>
      </c>
      <c r="Z56" s="158" t="s">
        <v>7</v>
      </c>
      <c r="AA56" s="17" t="s">
        <v>4</v>
      </c>
      <c r="AB56" s="11"/>
      <c r="AC56" s="25"/>
      <c r="AD56" s="11"/>
      <c r="AE56" s="11"/>
      <c r="AF56" s="11"/>
      <c r="AG56" s="16"/>
      <c r="AH56" s="16"/>
      <c r="AI56" s="16"/>
      <c r="AJ56" s="11"/>
      <c r="AK56" s="25"/>
      <c r="AL56" s="18"/>
      <c r="AM56" s="17" t="s">
        <v>3</v>
      </c>
      <c r="AN56" s="11" t="s">
        <v>3</v>
      </c>
      <c r="AO56" s="25" t="s">
        <v>5</v>
      </c>
      <c r="AP56" s="11" t="s">
        <v>5</v>
      </c>
      <c r="AQ56" s="11" t="s">
        <v>6</v>
      </c>
      <c r="AR56" s="11" t="s">
        <v>6</v>
      </c>
      <c r="AS56" s="16"/>
      <c r="AT56" s="16"/>
      <c r="AU56" s="16"/>
      <c r="AV56" s="16"/>
      <c r="AW56" s="16"/>
      <c r="AX56" s="18"/>
      <c r="AY56" s="17"/>
      <c r="AZ56" s="11" t="s">
        <v>64</v>
      </c>
      <c r="BA56" s="11" t="s">
        <v>64</v>
      </c>
      <c r="BB56" s="11" t="s">
        <v>11</v>
      </c>
      <c r="BC56" s="11" t="s">
        <v>11</v>
      </c>
      <c r="BD56" s="11" t="s">
        <v>10</v>
      </c>
      <c r="BE56" s="33" t="s">
        <v>10</v>
      </c>
      <c r="BF56" s="16"/>
      <c r="BG56" s="11"/>
      <c r="BH56" s="247"/>
      <c r="BI56" s="25"/>
      <c r="BJ56" s="18"/>
      <c r="BK56" s="10"/>
      <c r="BL56" s="11"/>
      <c r="BM56" s="11"/>
      <c r="BN56" s="11"/>
      <c r="BO56" s="11"/>
      <c r="BP56" s="11"/>
      <c r="BQ56" s="16"/>
      <c r="BR56" s="390">
        <f t="shared" si="0"/>
        <v>21</v>
      </c>
    </row>
    <row r="57" spans="1:70" s="80" customFormat="1" ht="19.5" thickBot="1">
      <c r="A57" s="314"/>
      <c r="B57" s="113"/>
      <c r="C57" s="346">
        <v>413</v>
      </c>
      <c r="D57" s="36"/>
      <c r="E57" s="36"/>
      <c r="F57" s="36"/>
      <c r="G57" s="36"/>
      <c r="H57" s="257"/>
      <c r="I57" s="150"/>
      <c r="J57" s="36"/>
      <c r="K57" s="79">
        <v>110</v>
      </c>
      <c r="L57" s="29">
        <v>110</v>
      </c>
      <c r="M57" s="78">
        <v>110</v>
      </c>
      <c r="N57" s="13">
        <v>110</v>
      </c>
      <c r="O57" s="334">
        <v>110</v>
      </c>
      <c r="P57" s="76">
        <v>110</v>
      </c>
      <c r="Q57" s="76"/>
      <c r="R57" s="76"/>
      <c r="S57" s="76"/>
      <c r="T57" s="76"/>
      <c r="U57" s="297"/>
      <c r="V57" s="298"/>
      <c r="W57" s="145"/>
      <c r="X57" s="147"/>
      <c r="Y57" s="152">
        <v>110</v>
      </c>
      <c r="Z57" s="153">
        <v>110</v>
      </c>
      <c r="AA57" s="19">
        <v>110</v>
      </c>
      <c r="AB57" s="76"/>
      <c r="AC57" s="76"/>
      <c r="AD57" s="76"/>
      <c r="AE57" s="76"/>
      <c r="AF57" s="76"/>
      <c r="AG57" s="13"/>
      <c r="AH57" s="13"/>
      <c r="AI57" s="13"/>
      <c r="AJ57" s="13"/>
      <c r="AK57" s="13"/>
      <c r="AL57" s="13"/>
      <c r="AM57" s="36">
        <v>110</v>
      </c>
      <c r="AN57" s="76">
        <v>110</v>
      </c>
      <c r="AO57" s="76">
        <v>110</v>
      </c>
      <c r="AP57" s="76">
        <v>110</v>
      </c>
      <c r="AQ57" s="76">
        <v>110</v>
      </c>
      <c r="AR57" s="76">
        <v>110</v>
      </c>
      <c r="AS57" s="76"/>
      <c r="AT57" s="13"/>
      <c r="AU57" s="13"/>
      <c r="AV57" s="13"/>
      <c r="AW57" s="13"/>
      <c r="AX57" s="23"/>
      <c r="AY57" s="38"/>
      <c r="AZ57" s="36">
        <v>110</v>
      </c>
      <c r="BA57" s="36">
        <v>110</v>
      </c>
      <c r="BB57" s="36">
        <v>110</v>
      </c>
      <c r="BC57" s="36">
        <v>110</v>
      </c>
      <c r="BD57" s="36">
        <v>110</v>
      </c>
      <c r="BE57" s="55">
        <v>110</v>
      </c>
      <c r="BF57" s="13"/>
      <c r="BG57" s="36"/>
      <c r="BH57" s="36"/>
      <c r="BI57" s="6"/>
      <c r="BJ57" s="23"/>
      <c r="BK57" s="77"/>
      <c r="BL57" s="36"/>
      <c r="BM57" s="36"/>
      <c r="BN57" s="36"/>
      <c r="BO57" s="36"/>
      <c r="BP57" s="36"/>
      <c r="BQ57" s="13"/>
      <c r="BR57" s="390"/>
    </row>
    <row r="58" spans="1:70" s="99" customFormat="1" ht="18.75">
      <c r="A58" s="106"/>
      <c r="B58" s="105" t="s">
        <v>130</v>
      </c>
      <c r="C58" s="345"/>
      <c r="D58" s="3"/>
      <c r="E58" s="27"/>
      <c r="F58" s="27"/>
      <c r="G58" s="27"/>
      <c r="H58" s="256"/>
      <c r="I58" s="141"/>
      <c r="J58" s="3"/>
      <c r="K58" s="4" t="s">
        <v>9</v>
      </c>
      <c r="L58" s="3" t="s">
        <v>9</v>
      </c>
      <c r="M58" s="26" t="s">
        <v>8</v>
      </c>
      <c r="N58" s="4" t="s">
        <v>8</v>
      </c>
      <c r="O58" s="332" t="s">
        <v>93</v>
      </c>
      <c r="P58" s="142" t="s">
        <v>93</v>
      </c>
      <c r="Q58" s="169"/>
      <c r="R58" s="27"/>
      <c r="S58" s="27"/>
      <c r="T58" s="142"/>
      <c r="U58" s="142"/>
      <c r="V58" s="141"/>
      <c r="W58" s="141"/>
      <c r="X58" s="142"/>
      <c r="Y58" s="143" t="s">
        <v>7</v>
      </c>
      <c r="Z58" s="144" t="s">
        <v>7</v>
      </c>
      <c r="AA58" s="17" t="s">
        <v>4</v>
      </c>
      <c r="AB58" s="3"/>
      <c r="AC58" s="26"/>
      <c r="AD58" s="3"/>
      <c r="AE58" s="3"/>
      <c r="AF58" s="3"/>
      <c r="AG58" s="4"/>
      <c r="AH58" s="4"/>
      <c r="AI58" s="4"/>
      <c r="AJ58" s="3"/>
      <c r="AK58" s="26"/>
      <c r="AL58" s="22"/>
      <c r="AM58" s="21"/>
      <c r="AN58" s="3"/>
      <c r="AO58" s="26"/>
      <c r="AP58" s="27"/>
      <c r="AQ58" s="27"/>
      <c r="AR58" s="3"/>
      <c r="AS58" s="4"/>
      <c r="AT58" s="4"/>
      <c r="AU58" s="4"/>
      <c r="AV58" s="4"/>
      <c r="AW58" s="4"/>
      <c r="AX58" s="22"/>
      <c r="AY58" s="21"/>
      <c r="AZ58" s="11" t="s">
        <v>64</v>
      </c>
      <c r="BA58" s="11" t="s">
        <v>64</v>
      </c>
      <c r="BB58" s="11" t="s">
        <v>11</v>
      </c>
      <c r="BC58" s="11" t="s">
        <v>11</v>
      </c>
      <c r="BD58" s="11" t="s">
        <v>10</v>
      </c>
      <c r="BE58" s="33" t="s">
        <v>10</v>
      </c>
      <c r="BF58" s="4"/>
      <c r="BG58" s="3"/>
      <c r="BH58" s="3"/>
      <c r="BI58" s="26"/>
      <c r="BJ58" s="22"/>
      <c r="BK58" s="5"/>
      <c r="BL58" s="3"/>
      <c r="BM58" s="3"/>
      <c r="BN58" s="3"/>
      <c r="BO58" s="3"/>
      <c r="BP58" s="3"/>
      <c r="BQ58" s="4"/>
      <c r="BR58" s="390">
        <f t="shared" si="0"/>
        <v>15</v>
      </c>
    </row>
    <row r="59" spans="1:70" s="80" customFormat="1" ht="19.5" thickBot="1">
      <c r="A59" s="314"/>
      <c r="B59" s="113"/>
      <c r="C59" s="346"/>
      <c r="D59" s="36"/>
      <c r="E59" s="36"/>
      <c r="F59" s="192"/>
      <c r="G59" s="192"/>
      <c r="H59" s="257"/>
      <c r="I59" s="150"/>
      <c r="J59" s="36"/>
      <c r="K59" s="13">
        <v>103</v>
      </c>
      <c r="L59" s="13">
        <v>103</v>
      </c>
      <c r="M59" s="13">
        <v>103</v>
      </c>
      <c r="N59" s="13">
        <v>103</v>
      </c>
      <c r="O59" s="52"/>
      <c r="P59" s="13"/>
      <c r="Q59" s="76"/>
      <c r="R59" s="76"/>
      <c r="S59" s="76"/>
      <c r="T59" s="76"/>
      <c r="U59" s="76"/>
      <c r="V59" s="150"/>
      <c r="W59" s="150"/>
      <c r="X59" s="76"/>
      <c r="Y59" s="152"/>
      <c r="Z59" s="153"/>
      <c r="AA59" s="38"/>
      <c r="AB59" s="36"/>
      <c r="AC59" s="6"/>
      <c r="AD59" s="36"/>
      <c r="AE59" s="36"/>
      <c r="AF59" s="36"/>
      <c r="AG59" s="13"/>
      <c r="AH59" s="13"/>
      <c r="AI59" s="13"/>
      <c r="AJ59" s="13"/>
      <c r="AK59" s="13"/>
      <c r="AL59" s="13"/>
      <c r="AM59" s="38"/>
      <c r="AN59" s="129"/>
      <c r="AO59" s="129"/>
      <c r="AP59" s="129"/>
      <c r="AQ59" s="129"/>
      <c r="AR59" s="129"/>
      <c r="AS59" s="129"/>
      <c r="AT59" s="13"/>
      <c r="AU59" s="13"/>
      <c r="AV59" s="13"/>
      <c r="AW59" s="13"/>
      <c r="AX59" s="23"/>
      <c r="AY59" s="38"/>
      <c r="AZ59" s="36"/>
      <c r="BA59" s="36"/>
      <c r="BB59" s="36"/>
      <c r="BC59" s="36"/>
      <c r="BD59" s="36"/>
      <c r="BE59" s="55"/>
      <c r="BF59" s="13"/>
      <c r="BG59" s="36"/>
      <c r="BH59" s="36"/>
      <c r="BI59" s="6"/>
      <c r="BJ59" s="23"/>
      <c r="BK59" s="77"/>
      <c r="BL59" s="36"/>
      <c r="BM59" s="36"/>
      <c r="BN59" s="36"/>
      <c r="BO59" s="36"/>
      <c r="BP59" s="36"/>
      <c r="BQ59" s="13"/>
      <c r="BR59" s="390"/>
    </row>
    <row r="60" spans="1:70" s="107" customFormat="1" ht="18.75">
      <c r="A60" s="61"/>
      <c r="B60" s="104" t="s">
        <v>97</v>
      </c>
      <c r="C60" s="347"/>
      <c r="D60" s="11"/>
      <c r="E60" s="11"/>
      <c r="F60" s="11"/>
      <c r="G60" s="11"/>
      <c r="H60" s="380"/>
      <c r="I60" s="381"/>
      <c r="J60" s="380"/>
      <c r="K60" s="16"/>
      <c r="L60" s="11"/>
      <c r="M60" s="25"/>
      <c r="N60" s="16"/>
      <c r="O60" s="335"/>
      <c r="P60" s="156"/>
      <c r="Q60" s="156"/>
      <c r="R60" s="156"/>
      <c r="S60" s="157"/>
      <c r="T60" s="380"/>
      <c r="U60" s="380"/>
      <c r="V60" s="381"/>
      <c r="W60" s="155" t="s">
        <v>21</v>
      </c>
      <c r="X60" s="156" t="s">
        <v>7</v>
      </c>
      <c r="Y60" s="157" t="s">
        <v>8</v>
      </c>
      <c r="Z60" s="158" t="s">
        <v>9</v>
      </c>
      <c r="AA60" s="17"/>
      <c r="AB60" s="11"/>
      <c r="AC60" s="25" t="s">
        <v>6</v>
      </c>
      <c r="AD60" s="11" t="s">
        <v>5</v>
      </c>
      <c r="AE60" s="25" t="s">
        <v>3</v>
      </c>
      <c r="AF60" s="380"/>
      <c r="AG60" s="381"/>
      <c r="AH60" s="381"/>
      <c r="AI60" s="16"/>
      <c r="AJ60" s="11"/>
      <c r="AK60" s="25"/>
      <c r="AL60" s="18"/>
      <c r="AM60" s="17"/>
      <c r="AN60" s="11" t="s">
        <v>28</v>
      </c>
      <c r="AO60" s="25" t="s">
        <v>27</v>
      </c>
      <c r="AP60" s="11" t="s">
        <v>25</v>
      </c>
      <c r="AQ60" s="25" t="s">
        <v>134</v>
      </c>
      <c r="AR60" s="261"/>
      <c r="AS60" s="260"/>
      <c r="AT60" s="260"/>
      <c r="AU60" s="16"/>
      <c r="AV60" s="16"/>
      <c r="AW60" s="16"/>
      <c r="AX60" s="18"/>
      <c r="AY60" s="17"/>
      <c r="AZ60" s="11"/>
      <c r="BA60" s="11"/>
      <c r="BB60" s="11" t="s">
        <v>10</v>
      </c>
      <c r="BC60" s="11"/>
      <c r="BD60" s="11" t="s">
        <v>64</v>
      </c>
      <c r="BE60" s="33" t="s">
        <v>11</v>
      </c>
      <c r="BF60" s="16" t="s">
        <v>24</v>
      </c>
      <c r="BG60" s="11" t="s">
        <v>22</v>
      </c>
      <c r="BH60" s="11" t="s">
        <v>96</v>
      </c>
      <c r="BI60" s="25"/>
      <c r="BJ60" s="18"/>
      <c r="BK60" s="10"/>
      <c r="BL60" s="11"/>
      <c r="BM60" s="11"/>
      <c r="BN60" s="11"/>
      <c r="BO60" s="11"/>
      <c r="BP60" s="11"/>
      <c r="BQ60" s="16"/>
      <c r="BR60" s="390">
        <f t="shared" si="0"/>
        <v>17</v>
      </c>
    </row>
    <row r="61" spans="1:70" s="83" customFormat="1" ht="18.75">
      <c r="A61" s="315"/>
      <c r="B61" s="84" t="s">
        <v>68</v>
      </c>
      <c r="C61" s="344"/>
      <c r="D61" s="29"/>
      <c r="E61" s="29"/>
      <c r="F61" s="29"/>
      <c r="G61" s="29"/>
      <c r="H61" s="383"/>
      <c r="I61" s="384"/>
      <c r="J61" s="383"/>
      <c r="K61" s="79"/>
      <c r="L61" s="29"/>
      <c r="M61" s="68"/>
      <c r="N61" s="79"/>
      <c r="O61" s="333"/>
      <c r="P61" s="137"/>
      <c r="Q61" s="137"/>
      <c r="R61" s="137"/>
      <c r="S61" s="137"/>
      <c r="T61" s="383"/>
      <c r="U61" s="383"/>
      <c r="V61" s="384"/>
      <c r="W61" s="136">
        <v>311</v>
      </c>
      <c r="X61" s="136">
        <v>311</v>
      </c>
      <c r="Y61" s="136">
        <v>311</v>
      </c>
      <c r="Z61" s="136">
        <v>311</v>
      </c>
      <c r="AA61" s="37"/>
      <c r="AB61" s="29"/>
      <c r="AC61" s="68">
        <v>311</v>
      </c>
      <c r="AD61" s="29">
        <v>311</v>
      </c>
      <c r="AE61" s="68">
        <v>311</v>
      </c>
      <c r="AF61" s="383"/>
      <c r="AG61" s="384"/>
      <c r="AH61" s="385"/>
      <c r="AI61" s="131"/>
      <c r="AJ61" s="29"/>
      <c r="AK61" s="68"/>
      <c r="AL61" s="50"/>
      <c r="AM61" s="37"/>
      <c r="AN61" s="29">
        <v>311</v>
      </c>
      <c r="AO61" s="29">
        <v>311</v>
      </c>
      <c r="AP61" s="29">
        <v>311</v>
      </c>
      <c r="AQ61" s="29">
        <v>311</v>
      </c>
      <c r="AR61" s="29">
        <v>311</v>
      </c>
      <c r="AS61" s="29">
        <v>311</v>
      </c>
      <c r="AT61" s="29">
        <v>311</v>
      </c>
      <c r="AU61" s="129"/>
      <c r="AV61" s="129"/>
      <c r="AW61" s="236"/>
      <c r="AX61" s="50"/>
      <c r="AY61" s="37"/>
      <c r="AZ61" s="29"/>
      <c r="BA61" s="29"/>
      <c r="BB61" s="29">
        <v>311</v>
      </c>
      <c r="BC61" s="29"/>
      <c r="BD61" s="29">
        <v>311</v>
      </c>
      <c r="BE61" s="29">
        <v>311</v>
      </c>
      <c r="BF61" s="29">
        <v>311</v>
      </c>
      <c r="BG61" s="29">
        <v>311</v>
      </c>
      <c r="BH61" s="29">
        <v>311</v>
      </c>
      <c r="BI61" s="245"/>
      <c r="BJ61" s="302"/>
      <c r="BK61" s="78"/>
      <c r="BL61" s="29"/>
      <c r="BM61" s="29"/>
      <c r="BN61" s="29"/>
      <c r="BO61" s="29"/>
      <c r="BP61" s="29"/>
      <c r="BQ61" s="79"/>
      <c r="BR61" s="390"/>
    </row>
    <row r="62" spans="1:70" s="99" customFormat="1" ht="18.75">
      <c r="A62" s="106"/>
      <c r="B62" s="105" t="s">
        <v>63</v>
      </c>
      <c r="C62" s="345" t="s">
        <v>64</v>
      </c>
      <c r="D62" s="3" t="s">
        <v>64</v>
      </c>
      <c r="E62" s="3" t="s">
        <v>5</v>
      </c>
      <c r="F62" s="3" t="s">
        <v>6</v>
      </c>
      <c r="G62" s="3" t="s">
        <v>3</v>
      </c>
      <c r="H62" s="357"/>
      <c r="I62" s="359"/>
      <c r="J62" s="357"/>
      <c r="K62" s="4"/>
      <c r="L62" s="3"/>
      <c r="M62" s="26"/>
      <c r="N62" s="4"/>
      <c r="O62" s="332"/>
      <c r="P62" s="142" t="s">
        <v>27</v>
      </c>
      <c r="Q62" s="142" t="s">
        <v>25</v>
      </c>
      <c r="R62" s="142" t="s">
        <v>134</v>
      </c>
      <c r="S62" s="143" t="s">
        <v>28</v>
      </c>
      <c r="T62" s="142"/>
      <c r="U62" s="142"/>
      <c r="V62" s="142"/>
      <c r="W62" s="141"/>
      <c r="X62" s="142"/>
      <c r="Y62" s="143"/>
      <c r="Z62" s="144"/>
      <c r="AA62" s="21" t="s">
        <v>10</v>
      </c>
      <c r="AB62" s="3" t="s">
        <v>11</v>
      </c>
      <c r="AC62" s="26"/>
      <c r="AD62" s="3"/>
      <c r="AE62" s="3"/>
      <c r="AF62" s="357"/>
      <c r="AG62" s="359"/>
      <c r="AH62" s="359"/>
      <c r="AI62" s="4" t="s">
        <v>96</v>
      </c>
      <c r="AJ62" s="3" t="s">
        <v>24</v>
      </c>
      <c r="AK62" s="26" t="s">
        <v>21</v>
      </c>
      <c r="AL62" s="22"/>
      <c r="AM62" s="21"/>
      <c r="AN62" s="3"/>
      <c r="AO62" s="26"/>
      <c r="AP62" s="3"/>
      <c r="AQ62" s="3"/>
      <c r="AR62" s="3"/>
      <c r="AS62" s="4"/>
      <c r="AT62" s="4"/>
      <c r="AU62" s="4" t="s">
        <v>22</v>
      </c>
      <c r="AV62" s="4" t="s">
        <v>8</v>
      </c>
      <c r="AW62" s="4" t="s">
        <v>9</v>
      </c>
      <c r="AX62" s="22" t="s">
        <v>7</v>
      </c>
      <c r="AY62" s="21" t="s">
        <v>4</v>
      </c>
      <c r="AZ62" s="3" t="s">
        <v>12</v>
      </c>
      <c r="BA62" s="3" t="s">
        <v>93</v>
      </c>
      <c r="BB62" s="3"/>
      <c r="BC62" s="3"/>
      <c r="BD62" s="3"/>
      <c r="BE62" s="27"/>
      <c r="BF62" s="4"/>
      <c r="BG62" s="3"/>
      <c r="BH62" s="3"/>
      <c r="BI62" s="26"/>
      <c r="BJ62" s="22"/>
      <c r="BK62" s="5"/>
      <c r="BL62" s="3"/>
      <c r="BM62" s="3"/>
      <c r="BN62" s="3"/>
      <c r="BO62" s="3"/>
      <c r="BQ62" s="4"/>
      <c r="BR62" s="390">
        <f t="shared" si="0"/>
        <v>20</v>
      </c>
    </row>
    <row r="63" spans="1:70" s="86" customFormat="1" ht="19.5" thickBot="1">
      <c r="A63" s="313"/>
      <c r="B63" s="113" t="s">
        <v>69</v>
      </c>
      <c r="C63" s="346">
        <v>307</v>
      </c>
      <c r="D63" s="36">
        <v>307</v>
      </c>
      <c r="E63" s="36">
        <v>307</v>
      </c>
      <c r="F63" s="36">
        <v>307</v>
      </c>
      <c r="G63" s="36">
        <v>307</v>
      </c>
      <c r="H63" s="360"/>
      <c r="I63" s="361"/>
      <c r="J63" s="360"/>
      <c r="K63" s="13"/>
      <c r="L63" s="36"/>
      <c r="M63" s="6"/>
      <c r="N63" s="13"/>
      <c r="O63" s="334"/>
      <c r="P63" s="76">
        <v>307</v>
      </c>
      <c r="Q63" s="76">
        <v>307</v>
      </c>
      <c r="R63" s="76">
        <v>307</v>
      </c>
      <c r="S63" s="76">
        <v>307</v>
      </c>
      <c r="T63" s="76"/>
      <c r="U63" s="76"/>
      <c r="V63" s="150"/>
      <c r="W63" s="150"/>
      <c r="X63" s="76"/>
      <c r="Y63" s="152"/>
      <c r="Z63" s="153"/>
      <c r="AA63" s="38">
        <v>307</v>
      </c>
      <c r="AB63" s="36">
        <v>307</v>
      </c>
      <c r="AC63" s="6"/>
      <c r="AD63" s="35"/>
      <c r="AE63" s="36"/>
      <c r="AF63" s="360"/>
      <c r="AG63" s="361"/>
      <c r="AH63" s="361"/>
      <c r="AI63" s="13">
        <v>307</v>
      </c>
      <c r="AJ63" s="13">
        <v>307</v>
      </c>
      <c r="AK63" s="13">
        <v>307</v>
      </c>
      <c r="AL63" s="23"/>
      <c r="AM63" s="38"/>
      <c r="AN63" s="36"/>
      <c r="AO63" s="6"/>
      <c r="AP63" s="35"/>
      <c r="AQ63" s="36"/>
      <c r="AR63" s="36"/>
      <c r="AS63" s="13"/>
      <c r="AT63" s="13"/>
      <c r="AU63" s="13">
        <v>307</v>
      </c>
      <c r="AV63" s="13">
        <v>307</v>
      </c>
      <c r="AW63" s="13">
        <v>307</v>
      </c>
      <c r="AX63" s="13">
        <v>307</v>
      </c>
      <c r="AY63" s="38">
        <v>307</v>
      </c>
      <c r="AZ63" s="36">
        <v>307</v>
      </c>
      <c r="BA63" s="36">
        <v>307</v>
      </c>
      <c r="BB63" s="36"/>
      <c r="BC63" s="36"/>
      <c r="BD63" s="36"/>
      <c r="BE63" s="55"/>
      <c r="BF63" s="79"/>
      <c r="BG63" s="36"/>
      <c r="BH63" s="36"/>
      <c r="BI63" s="36"/>
      <c r="BJ63" s="23"/>
      <c r="BK63" s="77"/>
      <c r="BL63" s="36"/>
      <c r="BM63" s="36"/>
      <c r="BN63" s="36"/>
      <c r="BO63" s="36"/>
      <c r="BQ63" s="13"/>
      <c r="BR63" s="390"/>
    </row>
    <row r="64" spans="1:70" s="112" customFormat="1" ht="19.5" thickBot="1">
      <c r="A64" s="61"/>
      <c r="B64" s="104" t="s">
        <v>127</v>
      </c>
      <c r="C64" s="347"/>
      <c r="D64" s="11"/>
      <c r="E64" s="11"/>
      <c r="F64" s="11"/>
      <c r="G64" s="11"/>
      <c r="H64" s="261"/>
      <c r="I64" s="155"/>
      <c r="J64" s="11"/>
      <c r="K64" s="16"/>
      <c r="L64" s="11"/>
      <c r="M64" s="25"/>
      <c r="N64" s="16"/>
      <c r="O64" s="335"/>
      <c r="P64" s="156"/>
      <c r="Q64" s="33" t="s">
        <v>16</v>
      </c>
      <c r="R64" s="156"/>
      <c r="S64" s="156"/>
      <c r="T64" s="33"/>
      <c r="U64" s="156"/>
      <c r="V64" s="155" t="s">
        <v>4</v>
      </c>
      <c r="W64" s="155"/>
      <c r="X64" s="156"/>
      <c r="Y64" s="157"/>
      <c r="Z64" s="158"/>
      <c r="AA64" s="17"/>
      <c r="AB64" s="11"/>
      <c r="AC64" s="25"/>
      <c r="AD64" s="11"/>
      <c r="AE64" s="11"/>
      <c r="AF64" s="11"/>
      <c r="AG64" s="16"/>
      <c r="AH64" s="16"/>
      <c r="AI64" s="16"/>
      <c r="AJ64" s="11"/>
      <c r="AK64" s="25"/>
      <c r="AL64" s="18"/>
      <c r="AM64" s="17"/>
      <c r="AN64" s="11"/>
      <c r="AO64" s="25"/>
      <c r="AP64" s="11" t="s">
        <v>15</v>
      </c>
      <c r="AQ64" s="11"/>
      <c r="AR64" s="11"/>
      <c r="AS64" s="16"/>
      <c r="AT64" s="16"/>
      <c r="AU64" s="16"/>
      <c r="AV64" s="16"/>
      <c r="AW64" s="16"/>
      <c r="AX64" s="18"/>
      <c r="AY64" s="17"/>
      <c r="AZ64" s="11"/>
      <c r="BA64" s="11"/>
      <c r="BB64" s="11"/>
      <c r="BC64" s="11"/>
      <c r="BD64" s="11"/>
      <c r="BE64" s="11" t="s">
        <v>12</v>
      </c>
      <c r="BF64" s="16" t="s">
        <v>93</v>
      </c>
      <c r="BG64" s="11"/>
      <c r="BH64" s="11"/>
      <c r="BI64" s="25"/>
      <c r="BJ64" s="18"/>
      <c r="BK64" s="10"/>
      <c r="BL64" s="11" t="s">
        <v>13</v>
      </c>
      <c r="BM64" s="11" t="s">
        <v>14</v>
      </c>
      <c r="BN64" s="11" t="s">
        <v>131</v>
      </c>
      <c r="BO64" s="11"/>
      <c r="BP64" s="11"/>
      <c r="BQ64" s="16"/>
      <c r="BR64" s="390">
        <f t="shared" si="0"/>
        <v>8</v>
      </c>
    </row>
    <row r="65" spans="1:70" s="111" customFormat="1" ht="19.5" thickBot="1">
      <c r="A65" s="316"/>
      <c r="B65" s="317" t="s">
        <v>95</v>
      </c>
      <c r="C65" s="356"/>
      <c r="D65" s="56"/>
      <c r="E65" s="56"/>
      <c r="F65" s="56"/>
      <c r="G65" s="56"/>
      <c r="H65" s="266"/>
      <c r="I65" s="170"/>
      <c r="J65" s="56"/>
      <c r="K65" s="110"/>
      <c r="L65" s="56"/>
      <c r="M65" s="109"/>
      <c r="N65" s="110"/>
      <c r="O65" s="379"/>
      <c r="P65" s="171"/>
      <c r="Q65" s="318"/>
      <c r="R65" s="171"/>
      <c r="S65" s="171"/>
      <c r="T65" s="318"/>
      <c r="U65" s="171"/>
      <c r="V65" s="170"/>
      <c r="W65" s="170"/>
      <c r="X65" s="171"/>
      <c r="Y65" s="172"/>
      <c r="Z65" s="173"/>
      <c r="AA65" s="57"/>
      <c r="AB65" s="56"/>
      <c r="AC65" s="109"/>
      <c r="AD65" s="56"/>
      <c r="AE65" s="56"/>
      <c r="AF65" s="56"/>
      <c r="AG65" s="110"/>
      <c r="AH65" s="110"/>
      <c r="AI65" s="110"/>
      <c r="AJ65" s="56"/>
      <c r="AK65" s="109"/>
      <c r="AL65" s="181"/>
      <c r="AM65" s="57"/>
      <c r="AN65" s="56"/>
      <c r="AO65" s="109"/>
      <c r="AP65" s="56"/>
      <c r="AQ65" s="56"/>
      <c r="AR65" s="56"/>
      <c r="AS65" s="110"/>
      <c r="AT65" s="110"/>
      <c r="AU65" s="110"/>
      <c r="AV65" s="110"/>
      <c r="AW65" s="110"/>
      <c r="AX65" s="181"/>
      <c r="AY65" s="57"/>
      <c r="AZ65" s="56"/>
      <c r="BA65" s="56"/>
      <c r="BB65" s="56"/>
      <c r="BC65" s="56"/>
      <c r="BD65" s="56"/>
      <c r="BE65" s="56"/>
      <c r="BF65" s="110"/>
      <c r="BG65" s="110"/>
      <c r="BH65" s="56"/>
      <c r="BI65" s="109"/>
      <c r="BJ65" s="181"/>
      <c r="BK65" s="234"/>
      <c r="BL65" s="78"/>
      <c r="BM65" s="78"/>
      <c r="BN65" s="78"/>
      <c r="BO65" s="56"/>
      <c r="BP65" s="56"/>
      <c r="BQ65" s="110"/>
      <c r="BR65" s="390"/>
    </row>
    <row r="66" spans="1:70" ht="18.75">
      <c r="C66" s="12">
        <f>COUNTIF(C4:C65,"*")</f>
        <v>13</v>
      </c>
      <c r="D66" s="12">
        <f t="shared" ref="D66:BQ66" si="1">COUNTIF(D4:D65,"*")</f>
        <v>16</v>
      </c>
      <c r="E66" s="12">
        <f t="shared" si="1"/>
        <v>16</v>
      </c>
      <c r="F66" s="12">
        <f t="shared" si="1"/>
        <v>18</v>
      </c>
      <c r="G66" s="12">
        <f t="shared" si="1"/>
        <v>16</v>
      </c>
      <c r="H66" s="12">
        <f t="shared" si="1"/>
        <v>1</v>
      </c>
      <c r="I66" s="12">
        <f t="shared" si="1"/>
        <v>5</v>
      </c>
      <c r="J66" s="12">
        <f t="shared" si="1"/>
        <v>7</v>
      </c>
      <c r="K66" s="12">
        <f t="shared" si="1"/>
        <v>8</v>
      </c>
      <c r="L66" s="12">
        <f t="shared" si="1"/>
        <v>7</v>
      </c>
      <c r="N66" s="12">
        <f t="shared" ref="N66" si="2">COUNTIF(N4:N65,"*")</f>
        <v>5</v>
      </c>
      <c r="O66" s="12">
        <f t="shared" si="1"/>
        <v>11</v>
      </c>
      <c r="P66" s="12">
        <f t="shared" si="1"/>
        <v>19</v>
      </c>
      <c r="Q66" s="12">
        <f t="shared" si="1"/>
        <v>17</v>
      </c>
      <c r="R66" s="12">
        <f t="shared" si="1"/>
        <v>17</v>
      </c>
      <c r="S66" s="12">
        <f t="shared" si="1"/>
        <v>17</v>
      </c>
      <c r="T66" s="12">
        <f t="shared" si="1"/>
        <v>16</v>
      </c>
      <c r="U66" s="12">
        <f t="shared" si="1"/>
        <v>16</v>
      </c>
      <c r="V66" s="12">
        <f t="shared" si="1"/>
        <v>13</v>
      </c>
      <c r="W66" s="12">
        <f t="shared" si="1"/>
        <v>7</v>
      </c>
      <c r="X66" s="12">
        <f t="shared" si="1"/>
        <v>6</v>
      </c>
      <c r="Z66" s="12">
        <f t="shared" ref="Z66" si="3">COUNTIF(Z4:Z65,"*")</f>
        <v>5</v>
      </c>
      <c r="AA66" s="12">
        <f t="shared" si="1"/>
        <v>14</v>
      </c>
      <c r="AB66" s="12">
        <f t="shared" si="1"/>
        <v>15</v>
      </c>
      <c r="AC66" s="12">
        <f t="shared" si="1"/>
        <v>16</v>
      </c>
      <c r="AD66" s="12">
        <f t="shared" si="1"/>
        <v>17</v>
      </c>
      <c r="AE66" s="12">
        <f t="shared" si="1"/>
        <v>16</v>
      </c>
      <c r="AF66" s="12">
        <f t="shared" si="1"/>
        <v>16</v>
      </c>
      <c r="AG66" s="12">
        <f t="shared" si="1"/>
        <v>14</v>
      </c>
      <c r="AH66" s="12">
        <f t="shared" si="1"/>
        <v>7</v>
      </c>
      <c r="AI66" s="12">
        <f t="shared" si="1"/>
        <v>6</v>
      </c>
      <c r="AJ66" s="12">
        <f t="shared" si="1"/>
        <v>4</v>
      </c>
      <c r="AL66" s="12">
        <f t="shared" ref="AL66" si="4">COUNTIF(AL4:AL65,"*")</f>
        <v>3</v>
      </c>
      <c r="AM66" s="12">
        <f>COUNTIF(AM4:AM65,"*")</f>
        <v>10</v>
      </c>
      <c r="AN66" s="12">
        <f t="shared" si="1"/>
        <v>16</v>
      </c>
      <c r="AO66" s="12">
        <f t="shared" si="1"/>
        <v>16</v>
      </c>
      <c r="AP66" s="12">
        <f t="shared" si="1"/>
        <v>17</v>
      </c>
      <c r="AQ66" s="12">
        <f t="shared" si="1"/>
        <v>17</v>
      </c>
      <c r="AR66" s="12">
        <f t="shared" si="1"/>
        <v>15</v>
      </c>
      <c r="AS66" s="12">
        <f t="shared" si="1"/>
        <v>15</v>
      </c>
      <c r="AT66" s="12">
        <f t="shared" si="1"/>
        <v>12</v>
      </c>
      <c r="AU66" s="12">
        <f t="shared" si="1"/>
        <v>5</v>
      </c>
      <c r="AV66" s="12">
        <f t="shared" si="1"/>
        <v>6</v>
      </c>
      <c r="AX66" s="12">
        <f t="shared" ref="AX66" si="5">COUNTIF(AX4:AX65,"*")</f>
        <v>3</v>
      </c>
      <c r="AY66" s="12">
        <f>COUNTIF(AY5:AY65,"*")</f>
        <v>9</v>
      </c>
      <c r="AZ66" s="12">
        <f t="shared" si="1"/>
        <v>17</v>
      </c>
      <c r="BA66" s="12">
        <f t="shared" si="1"/>
        <v>19</v>
      </c>
      <c r="BB66" s="12">
        <f t="shared" si="1"/>
        <v>19</v>
      </c>
      <c r="BC66" s="12">
        <f t="shared" si="1"/>
        <v>18</v>
      </c>
      <c r="BD66" s="12">
        <f t="shared" si="1"/>
        <v>16</v>
      </c>
      <c r="BE66" s="12">
        <f t="shared" si="1"/>
        <v>19</v>
      </c>
      <c r="BF66" s="12">
        <f t="shared" si="1"/>
        <v>15</v>
      </c>
      <c r="BG66" s="12">
        <f t="shared" si="1"/>
        <v>6</v>
      </c>
      <c r="BH66" s="12">
        <f t="shared" si="1"/>
        <v>7</v>
      </c>
      <c r="BJ66" s="12">
        <f t="shared" ref="BJ66" si="6">COUNTIF(BJ4:BJ65,"*")</f>
        <v>4</v>
      </c>
      <c r="BK66" s="12">
        <f t="shared" si="1"/>
        <v>2</v>
      </c>
      <c r="BL66" s="12">
        <f t="shared" si="1"/>
        <v>4</v>
      </c>
      <c r="BM66" s="12">
        <f t="shared" si="1"/>
        <v>5</v>
      </c>
      <c r="BN66" s="12">
        <f>COUNTIF(BN4:BN65,"*")</f>
        <v>3</v>
      </c>
      <c r="BO66" s="12">
        <f>COUNTIF(BO4:BO65,"*")</f>
        <v>2</v>
      </c>
      <c r="BP66" s="12">
        <f t="shared" si="1"/>
        <v>1</v>
      </c>
      <c r="BQ66" s="12">
        <f t="shared" si="1"/>
        <v>0</v>
      </c>
    </row>
    <row r="67" spans="1:70" ht="18.75">
      <c r="B67" s="209">
        <v>103</v>
      </c>
      <c r="C67" s="206">
        <f>COUNTIF(C$4:C$65,103)</f>
        <v>0</v>
      </c>
      <c r="D67" s="203">
        <f t="shared" ref="D67:BQ67" si="7">COUNTIF(D$4:D$65,103)</f>
        <v>0</v>
      </c>
      <c r="E67" s="203">
        <f t="shared" si="7"/>
        <v>0</v>
      </c>
      <c r="F67" s="203">
        <f t="shared" si="7"/>
        <v>0</v>
      </c>
      <c r="G67" s="203">
        <f t="shared" si="7"/>
        <v>0</v>
      </c>
      <c r="H67" s="203">
        <f t="shared" si="7"/>
        <v>0</v>
      </c>
      <c r="I67" s="203">
        <f t="shared" si="7"/>
        <v>0</v>
      </c>
      <c r="J67" s="203">
        <f t="shared" si="7"/>
        <v>0</v>
      </c>
      <c r="K67" s="203">
        <f t="shared" si="7"/>
        <v>2</v>
      </c>
      <c r="L67" s="203">
        <f t="shared" si="7"/>
        <v>2</v>
      </c>
      <c r="M67" s="203">
        <f t="shared" si="7"/>
        <v>2</v>
      </c>
      <c r="N67" s="207">
        <f t="shared" si="7"/>
        <v>2</v>
      </c>
      <c r="O67" s="208">
        <f t="shared" si="7"/>
        <v>1</v>
      </c>
      <c r="P67" s="203">
        <f t="shared" si="7"/>
        <v>1</v>
      </c>
      <c r="Q67" s="203">
        <f t="shared" si="7"/>
        <v>0</v>
      </c>
      <c r="R67" s="203">
        <f t="shared" si="7"/>
        <v>0</v>
      </c>
      <c r="S67" s="203">
        <f t="shared" si="7"/>
        <v>0</v>
      </c>
      <c r="T67" s="203">
        <f t="shared" si="7"/>
        <v>0</v>
      </c>
      <c r="U67" s="203">
        <f t="shared" si="7"/>
        <v>0</v>
      </c>
      <c r="V67" s="203">
        <f t="shared" si="7"/>
        <v>0</v>
      </c>
      <c r="W67" s="203">
        <f t="shared" si="7"/>
        <v>0</v>
      </c>
      <c r="X67" s="203">
        <f t="shared" si="7"/>
        <v>0</v>
      </c>
      <c r="Y67" s="205"/>
      <c r="Z67" s="205">
        <f t="shared" si="7"/>
        <v>1</v>
      </c>
      <c r="AA67" s="206">
        <f t="shared" si="7"/>
        <v>1</v>
      </c>
      <c r="AB67" s="203">
        <f t="shared" si="7"/>
        <v>0</v>
      </c>
      <c r="AC67" s="203">
        <f t="shared" si="7"/>
        <v>0</v>
      </c>
      <c r="AD67" s="203">
        <f t="shared" si="7"/>
        <v>0</v>
      </c>
      <c r="AE67" s="203">
        <f t="shared" si="7"/>
        <v>0</v>
      </c>
      <c r="AF67" s="203">
        <f t="shared" si="7"/>
        <v>0</v>
      </c>
      <c r="AG67" s="203">
        <f t="shared" si="7"/>
        <v>0</v>
      </c>
      <c r="AH67" s="203">
        <f t="shared" si="7"/>
        <v>0</v>
      </c>
      <c r="AI67" s="203">
        <f t="shared" si="7"/>
        <v>0</v>
      </c>
      <c r="AJ67" s="203">
        <f t="shared" si="7"/>
        <v>0</v>
      </c>
      <c r="AK67" s="203">
        <f t="shared" si="7"/>
        <v>0</v>
      </c>
      <c r="AL67" s="207">
        <f t="shared" si="7"/>
        <v>0</v>
      </c>
      <c r="AM67" s="208">
        <f t="shared" si="7"/>
        <v>0</v>
      </c>
      <c r="AN67" s="203">
        <f t="shared" si="7"/>
        <v>0</v>
      </c>
      <c r="AO67" s="203">
        <f t="shared" si="7"/>
        <v>0</v>
      </c>
      <c r="AP67" s="203">
        <f t="shared" si="7"/>
        <v>0</v>
      </c>
      <c r="AQ67" s="203">
        <f t="shared" si="7"/>
        <v>0</v>
      </c>
      <c r="AR67" s="203">
        <f t="shared" si="7"/>
        <v>0</v>
      </c>
      <c r="AS67" s="203">
        <f t="shared" si="7"/>
        <v>0</v>
      </c>
      <c r="AT67" s="203">
        <f t="shared" si="7"/>
        <v>0</v>
      </c>
      <c r="AU67" s="203">
        <f t="shared" si="7"/>
        <v>0</v>
      </c>
      <c r="AV67" s="203">
        <f t="shared" si="7"/>
        <v>0</v>
      </c>
      <c r="AW67" s="203">
        <f t="shared" si="7"/>
        <v>0</v>
      </c>
      <c r="AX67" s="205">
        <f t="shared" si="7"/>
        <v>0</v>
      </c>
      <c r="AY67" s="206">
        <f>COUNTIF(AY$5:AY$65,103)</f>
        <v>0</v>
      </c>
      <c r="AZ67" s="203">
        <f t="shared" si="7"/>
        <v>1</v>
      </c>
      <c r="BA67" s="203">
        <f t="shared" si="7"/>
        <v>1</v>
      </c>
      <c r="BB67" s="203">
        <f t="shared" si="7"/>
        <v>1</v>
      </c>
      <c r="BC67" s="203">
        <f t="shared" si="7"/>
        <v>1</v>
      </c>
      <c r="BD67" s="203">
        <f t="shared" si="7"/>
        <v>1</v>
      </c>
      <c r="BE67" s="203">
        <f t="shared" si="7"/>
        <v>1</v>
      </c>
      <c r="BF67" s="203">
        <f t="shared" si="7"/>
        <v>0</v>
      </c>
      <c r="BG67" s="203">
        <f t="shared" si="7"/>
        <v>0</v>
      </c>
      <c r="BH67" s="203">
        <f t="shared" si="7"/>
        <v>0</v>
      </c>
      <c r="BI67" s="203">
        <f t="shared" si="7"/>
        <v>0</v>
      </c>
      <c r="BJ67" s="207">
        <f t="shared" si="7"/>
        <v>0</v>
      </c>
      <c r="BK67" s="206">
        <f t="shared" si="7"/>
        <v>0</v>
      </c>
      <c r="BL67" s="203">
        <f t="shared" si="7"/>
        <v>0</v>
      </c>
      <c r="BM67" s="203">
        <f t="shared" si="7"/>
        <v>0</v>
      </c>
      <c r="BN67" s="203">
        <f>COUNTIF(BN$4:BN$65,103)</f>
        <v>0</v>
      </c>
      <c r="BO67" s="203">
        <f>COUNTIF(BO$4:BO$65,103)</f>
        <v>0</v>
      </c>
      <c r="BP67" s="203">
        <f t="shared" si="7"/>
        <v>0</v>
      </c>
      <c r="BQ67" s="203">
        <f t="shared" si="7"/>
        <v>0</v>
      </c>
    </row>
    <row r="68" spans="1:70" ht="18.75">
      <c r="B68" s="209">
        <v>105</v>
      </c>
      <c r="C68" s="206">
        <f>COUNTIF(C$4:C$65,105)</f>
        <v>1</v>
      </c>
      <c r="D68" s="203">
        <f t="shared" ref="D68:BQ68" si="8">COUNTIF(D$4:D$65,105)</f>
        <v>1</v>
      </c>
      <c r="E68" s="203">
        <f t="shared" si="8"/>
        <v>1</v>
      </c>
      <c r="F68" s="203">
        <f t="shared" si="8"/>
        <v>1</v>
      </c>
      <c r="G68" s="203">
        <f t="shared" si="8"/>
        <v>1</v>
      </c>
      <c r="H68" s="203">
        <f t="shared" si="8"/>
        <v>0</v>
      </c>
      <c r="I68" s="203">
        <f t="shared" si="8"/>
        <v>0</v>
      </c>
      <c r="J68" s="203">
        <f t="shared" si="8"/>
        <v>0</v>
      </c>
      <c r="K68" s="203">
        <f t="shared" si="8"/>
        <v>0</v>
      </c>
      <c r="L68" s="203">
        <f t="shared" si="8"/>
        <v>1</v>
      </c>
      <c r="M68" s="203">
        <f t="shared" si="8"/>
        <v>1</v>
      </c>
      <c r="N68" s="207">
        <f t="shared" si="8"/>
        <v>1</v>
      </c>
      <c r="O68" s="208">
        <f t="shared" si="8"/>
        <v>1</v>
      </c>
      <c r="P68" s="203">
        <f t="shared" si="8"/>
        <v>1</v>
      </c>
      <c r="Q68" s="203">
        <f t="shared" si="8"/>
        <v>1</v>
      </c>
      <c r="R68" s="203">
        <f t="shared" si="8"/>
        <v>1</v>
      </c>
      <c r="S68" s="203">
        <f t="shared" si="8"/>
        <v>1</v>
      </c>
      <c r="T68" s="203">
        <f t="shared" si="8"/>
        <v>0</v>
      </c>
      <c r="U68" s="203">
        <f t="shared" si="8"/>
        <v>1</v>
      </c>
      <c r="V68" s="203">
        <f t="shared" si="8"/>
        <v>1</v>
      </c>
      <c r="W68" s="203">
        <f t="shared" si="8"/>
        <v>0</v>
      </c>
      <c r="X68" s="203">
        <f t="shared" si="8"/>
        <v>0</v>
      </c>
      <c r="Y68" s="205"/>
      <c r="Z68" s="205">
        <f t="shared" si="8"/>
        <v>0</v>
      </c>
      <c r="AA68" s="206">
        <f t="shared" si="8"/>
        <v>1</v>
      </c>
      <c r="AB68" s="203">
        <f t="shared" si="8"/>
        <v>1</v>
      </c>
      <c r="AC68" s="203">
        <f t="shared" si="8"/>
        <v>1</v>
      </c>
      <c r="AD68" s="203">
        <f t="shared" si="8"/>
        <v>0</v>
      </c>
      <c r="AE68" s="203">
        <f t="shared" si="8"/>
        <v>0</v>
      </c>
      <c r="AF68" s="203">
        <f t="shared" si="8"/>
        <v>1</v>
      </c>
      <c r="AG68" s="203">
        <f t="shared" si="8"/>
        <v>1</v>
      </c>
      <c r="AH68" s="203">
        <f t="shared" si="8"/>
        <v>1</v>
      </c>
      <c r="AI68" s="203">
        <f t="shared" si="8"/>
        <v>0</v>
      </c>
      <c r="AJ68" s="203">
        <f t="shared" si="8"/>
        <v>0</v>
      </c>
      <c r="AK68" s="203">
        <f t="shared" si="8"/>
        <v>0</v>
      </c>
      <c r="AL68" s="207">
        <f t="shared" si="8"/>
        <v>0</v>
      </c>
      <c r="AM68" s="208">
        <f>COUNTIF(AM$4:AM$65,105)</f>
        <v>1</v>
      </c>
      <c r="AN68" s="203">
        <f t="shared" si="8"/>
        <v>1</v>
      </c>
      <c r="AO68" s="203">
        <f t="shared" si="8"/>
        <v>1</v>
      </c>
      <c r="AP68" s="203">
        <f t="shared" si="8"/>
        <v>1</v>
      </c>
      <c r="AQ68" s="203">
        <f t="shared" si="8"/>
        <v>1</v>
      </c>
      <c r="AR68" s="203">
        <f t="shared" si="8"/>
        <v>1</v>
      </c>
      <c r="AS68" s="203">
        <f t="shared" si="8"/>
        <v>1</v>
      </c>
      <c r="AT68" s="203">
        <f t="shared" si="8"/>
        <v>1</v>
      </c>
      <c r="AU68" s="203">
        <f t="shared" si="8"/>
        <v>0</v>
      </c>
      <c r="AV68" s="203">
        <f t="shared" si="8"/>
        <v>0</v>
      </c>
      <c r="AW68" s="203">
        <f t="shared" si="8"/>
        <v>0</v>
      </c>
      <c r="AX68" s="205">
        <f t="shared" si="8"/>
        <v>0</v>
      </c>
      <c r="AY68" s="206">
        <f>COUNTIF(AY$5:AY$65,105)</f>
        <v>1</v>
      </c>
      <c r="AZ68" s="203">
        <f t="shared" si="8"/>
        <v>1</v>
      </c>
      <c r="BA68" s="203">
        <f t="shared" si="8"/>
        <v>1</v>
      </c>
      <c r="BB68" s="203">
        <f t="shared" si="8"/>
        <v>1</v>
      </c>
      <c r="BC68" s="203">
        <f t="shared" si="8"/>
        <v>1</v>
      </c>
      <c r="BD68" s="203">
        <f t="shared" si="8"/>
        <v>1</v>
      </c>
      <c r="BE68" s="203">
        <f t="shared" si="8"/>
        <v>0</v>
      </c>
      <c r="BF68" s="203">
        <f t="shared" si="8"/>
        <v>1</v>
      </c>
      <c r="BG68" s="203">
        <f t="shared" si="8"/>
        <v>0</v>
      </c>
      <c r="BH68" s="203">
        <f t="shared" si="8"/>
        <v>0</v>
      </c>
      <c r="BI68" s="203">
        <f t="shared" si="8"/>
        <v>0</v>
      </c>
      <c r="BJ68" s="207">
        <f t="shared" si="8"/>
        <v>0</v>
      </c>
      <c r="BK68" s="206">
        <f t="shared" si="8"/>
        <v>0</v>
      </c>
      <c r="BL68" s="203">
        <f t="shared" si="8"/>
        <v>0</v>
      </c>
      <c r="BM68" s="203">
        <f t="shared" si="8"/>
        <v>0</v>
      </c>
      <c r="BN68" s="203">
        <f>COUNTIF(BN$4:BN$65,105)</f>
        <v>0</v>
      </c>
      <c r="BO68" s="203">
        <f>COUNTIF(BO$4:BO$65,105)</f>
        <v>0</v>
      </c>
      <c r="BP68" s="203">
        <f t="shared" si="8"/>
        <v>0</v>
      </c>
      <c r="BQ68" s="203">
        <f t="shared" si="8"/>
        <v>0</v>
      </c>
    </row>
    <row r="69" spans="1:70" ht="18.75">
      <c r="B69" s="209">
        <v>110</v>
      </c>
      <c r="C69" s="206">
        <f>COUNTIF(C$4:C$65,110)</f>
        <v>0</v>
      </c>
      <c r="D69" s="203">
        <f t="shared" ref="D69:BQ69" si="9">COUNTIF(D$4:D$65,110)</f>
        <v>0</v>
      </c>
      <c r="E69" s="203">
        <f t="shared" si="9"/>
        <v>0</v>
      </c>
      <c r="F69" s="203">
        <f t="shared" si="9"/>
        <v>1</v>
      </c>
      <c r="G69" s="203">
        <f t="shared" si="9"/>
        <v>1</v>
      </c>
      <c r="H69" s="203">
        <f t="shared" si="9"/>
        <v>0</v>
      </c>
      <c r="I69" s="203">
        <f t="shared" si="9"/>
        <v>0</v>
      </c>
      <c r="J69" s="203">
        <f t="shared" si="9"/>
        <v>0</v>
      </c>
      <c r="K69" s="203">
        <f t="shared" si="9"/>
        <v>1</v>
      </c>
      <c r="L69" s="203">
        <f t="shared" si="9"/>
        <v>1</v>
      </c>
      <c r="M69" s="203">
        <f t="shared" si="9"/>
        <v>1</v>
      </c>
      <c r="N69" s="207">
        <f t="shared" si="9"/>
        <v>1</v>
      </c>
      <c r="O69" s="208">
        <f t="shared" si="9"/>
        <v>1</v>
      </c>
      <c r="P69" s="203">
        <f t="shared" si="9"/>
        <v>1</v>
      </c>
      <c r="Q69" s="203">
        <f t="shared" si="9"/>
        <v>0</v>
      </c>
      <c r="R69" s="203">
        <f t="shared" si="9"/>
        <v>0</v>
      </c>
      <c r="S69" s="203">
        <f t="shared" si="9"/>
        <v>0</v>
      </c>
      <c r="T69" s="203">
        <f t="shared" si="9"/>
        <v>0</v>
      </c>
      <c r="U69" s="203">
        <f t="shared" si="9"/>
        <v>0</v>
      </c>
      <c r="V69" s="203">
        <f t="shared" si="9"/>
        <v>0</v>
      </c>
      <c r="W69" s="203">
        <f t="shared" si="9"/>
        <v>0</v>
      </c>
      <c r="X69" s="203">
        <f t="shared" si="9"/>
        <v>0</v>
      </c>
      <c r="Y69" s="205"/>
      <c r="Z69" s="205">
        <f t="shared" si="9"/>
        <v>1</v>
      </c>
      <c r="AA69" s="206">
        <f t="shared" si="9"/>
        <v>1</v>
      </c>
      <c r="AB69" s="203">
        <f t="shared" si="9"/>
        <v>0</v>
      </c>
      <c r="AC69" s="203">
        <f t="shared" si="9"/>
        <v>0</v>
      </c>
      <c r="AD69" s="203">
        <f t="shared" si="9"/>
        <v>0</v>
      </c>
      <c r="AE69" s="203">
        <f t="shared" si="9"/>
        <v>0</v>
      </c>
      <c r="AF69" s="203">
        <f t="shared" si="9"/>
        <v>0</v>
      </c>
      <c r="AG69" s="203">
        <f t="shared" si="9"/>
        <v>0</v>
      </c>
      <c r="AH69" s="203">
        <f t="shared" si="9"/>
        <v>0</v>
      </c>
      <c r="AI69" s="203">
        <f t="shared" si="9"/>
        <v>0</v>
      </c>
      <c r="AJ69" s="203">
        <f t="shared" si="9"/>
        <v>0</v>
      </c>
      <c r="AK69" s="203">
        <f t="shared" si="9"/>
        <v>0</v>
      </c>
      <c r="AL69" s="207">
        <f t="shared" si="9"/>
        <v>0</v>
      </c>
      <c r="AM69" s="208">
        <f>COUNTIF(AM$4:AM$65,110)</f>
        <v>1</v>
      </c>
      <c r="AN69" s="203">
        <f t="shared" si="9"/>
        <v>1</v>
      </c>
      <c r="AO69" s="203">
        <f t="shared" si="9"/>
        <v>1</v>
      </c>
      <c r="AP69" s="203">
        <f t="shared" si="9"/>
        <v>1</v>
      </c>
      <c r="AQ69" s="203">
        <f t="shared" si="9"/>
        <v>1</v>
      </c>
      <c r="AR69" s="203">
        <f t="shared" si="9"/>
        <v>1</v>
      </c>
      <c r="AS69" s="203">
        <f t="shared" si="9"/>
        <v>0</v>
      </c>
      <c r="AT69" s="203">
        <f t="shared" si="9"/>
        <v>0</v>
      </c>
      <c r="AU69" s="203">
        <f t="shared" si="9"/>
        <v>0</v>
      </c>
      <c r="AV69" s="203">
        <f t="shared" si="9"/>
        <v>0</v>
      </c>
      <c r="AW69" s="203">
        <f t="shared" si="9"/>
        <v>0</v>
      </c>
      <c r="AX69" s="205">
        <f t="shared" si="9"/>
        <v>0</v>
      </c>
      <c r="AY69" s="206">
        <f>COUNTIF(AY$5:AY$65,110)</f>
        <v>0</v>
      </c>
      <c r="AZ69" s="203">
        <f t="shared" si="9"/>
        <v>1</v>
      </c>
      <c r="BA69" s="203">
        <f t="shared" si="9"/>
        <v>1</v>
      </c>
      <c r="BB69" s="203">
        <f t="shared" si="9"/>
        <v>1</v>
      </c>
      <c r="BC69" s="203">
        <f t="shared" si="9"/>
        <v>1</v>
      </c>
      <c r="BD69" s="203">
        <f t="shared" si="9"/>
        <v>1</v>
      </c>
      <c r="BE69" s="203">
        <f t="shared" si="9"/>
        <v>1</v>
      </c>
      <c r="BF69" s="203">
        <f t="shared" si="9"/>
        <v>0</v>
      </c>
      <c r="BG69" s="203">
        <f t="shared" si="9"/>
        <v>0</v>
      </c>
      <c r="BH69" s="203">
        <f t="shared" si="9"/>
        <v>0</v>
      </c>
      <c r="BI69" s="203">
        <f t="shared" si="9"/>
        <v>0</v>
      </c>
      <c r="BJ69" s="207">
        <f t="shared" si="9"/>
        <v>0</v>
      </c>
      <c r="BK69" s="206">
        <f t="shared" si="9"/>
        <v>0</v>
      </c>
      <c r="BL69" s="203">
        <f t="shared" si="9"/>
        <v>0</v>
      </c>
      <c r="BM69" s="203">
        <f t="shared" si="9"/>
        <v>0</v>
      </c>
      <c r="BN69" s="203">
        <f>COUNTIF(BN$4:BN$65,110)</f>
        <v>0</v>
      </c>
      <c r="BO69" s="203">
        <f>COUNTIF(BO$4:BO$65,110)</f>
        <v>0</v>
      </c>
      <c r="BP69" s="203">
        <f t="shared" si="9"/>
        <v>0</v>
      </c>
      <c r="BQ69" s="203">
        <f t="shared" si="9"/>
        <v>0</v>
      </c>
    </row>
    <row r="70" spans="1:70" ht="18.75">
      <c r="B70" s="209">
        <v>304</v>
      </c>
      <c r="C70" s="203">
        <f>COUNTIF(C$4:C$65,304)</f>
        <v>1</v>
      </c>
      <c r="D70" s="203">
        <f t="shared" ref="D70:BO70" si="10">COUNTIF(D$4:D$65,304)</f>
        <v>0</v>
      </c>
      <c r="E70" s="203">
        <f t="shared" si="10"/>
        <v>1</v>
      </c>
      <c r="F70" s="203">
        <f t="shared" si="10"/>
        <v>0</v>
      </c>
      <c r="G70" s="203">
        <f t="shared" si="10"/>
        <v>0</v>
      </c>
      <c r="H70" s="203">
        <f t="shared" si="10"/>
        <v>0</v>
      </c>
      <c r="I70" s="203">
        <f t="shared" si="10"/>
        <v>0</v>
      </c>
      <c r="J70" s="203">
        <f t="shared" si="10"/>
        <v>0</v>
      </c>
      <c r="K70" s="203">
        <f t="shared" si="10"/>
        <v>0</v>
      </c>
      <c r="L70" s="203">
        <f t="shared" si="10"/>
        <v>0</v>
      </c>
      <c r="M70" s="203">
        <f t="shared" si="10"/>
        <v>0</v>
      </c>
      <c r="N70" s="203">
        <f t="shared" si="10"/>
        <v>0</v>
      </c>
      <c r="O70" s="203">
        <f t="shared" si="10"/>
        <v>0</v>
      </c>
      <c r="P70" s="203">
        <f t="shared" si="10"/>
        <v>0</v>
      </c>
      <c r="Q70" s="203">
        <f t="shared" si="10"/>
        <v>1</v>
      </c>
      <c r="R70" s="203">
        <f t="shared" si="10"/>
        <v>1</v>
      </c>
      <c r="S70" s="203">
        <f t="shared" si="10"/>
        <v>0</v>
      </c>
      <c r="T70" s="203">
        <f t="shared" si="10"/>
        <v>0</v>
      </c>
      <c r="U70" s="203">
        <f t="shared" si="10"/>
        <v>0</v>
      </c>
      <c r="V70" s="203">
        <f t="shared" si="10"/>
        <v>0</v>
      </c>
      <c r="W70" s="203">
        <f t="shared" si="10"/>
        <v>0</v>
      </c>
      <c r="X70" s="203">
        <f t="shared" si="10"/>
        <v>0</v>
      </c>
      <c r="Y70" s="203">
        <f t="shared" si="10"/>
        <v>0</v>
      </c>
      <c r="Z70" s="203">
        <f t="shared" si="10"/>
        <v>0</v>
      </c>
      <c r="AA70" s="203">
        <f t="shared" si="10"/>
        <v>0</v>
      </c>
      <c r="AB70" s="203">
        <f t="shared" si="10"/>
        <v>1</v>
      </c>
      <c r="AC70" s="203">
        <f t="shared" si="10"/>
        <v>1</v>
      </c>
      <c r="AD70" s="203">
        <f t="shared" si="10"/>
        <v>0</v>
      </c>
      <c r="AE70" s="203">
        <f t="shared" si="10"/>
        <v>0</v>
      </c>
      <c r="AF70" s="203">
        <f t="shared" si="10"/>
        <v>1</v>
      </c>
      <c r="AG70" s="203">
        <f t="shared" si="10"/>
        <v>0</v>
      </c>
      <c r="AH70" s="203">
        <f t="shared" si="10"/>
        <v>0</v>
      </c>
      <c r="AI70" s="203">
        <f t="shared" si="10"/>
        <v>0</v>
      </c>
      <c r="AJ70" s="203">
        <f t="shared" si="10"/>
        <v>0</v>
      </c>
      <c r="AK70" s="203">
        <f t="shared" si="10"/>
        <v>0</v>
      </c>
      <c r="AL70" s="203">
        <f t="shared" si="10"/>
        <v>0</v>
      </c>
      <c r="AM70" s="203">
        <f t="shared" si="10"/>
        <v>0</v>
      </c>
      <c r="AN70" s="203">
        <f t="shared" si="10"/>
        <v>0</v>
      </c>
      <c r="AO70" s="203">
        <f t="shared" si="10"/>
        <v>0</v>
      </c>
      <c r="AP70" s="203">
        <f t="shared" si="10"/>
        <v>0</v>
      </c>
      <c r="AQ70" s="203">
        <f t="shared" si="10"/>
        <v>0</v>
      </c>
      <c r="AR70" s="203">
        <f t="shared" si="10"/>
        <v>0</v>
      </c>
      <c r="AS70" s="203">
        <f t="shared" si="10"/>
        <v>0</v>
      </c>
      <c r="AT70" s="203">
        <f t="shared" si="10"/>
        <v>0</v>
      </c>
      <c r="AU70" s="203">
        <f t="shared" si="10"/>
        <v>0</v>
      </c>
      <c r="AV70" s="203">
        <f t="shared" si="10"/>
        <v>0</v>
      </c>
      <c r="AW70" s="203">
        <f t="shared" si="10"/>
        <v>0</v>
      </c>
      <c r="AX70" s="203">
        <f t="shared" si="10"/>
        <v>0</v>
      </c>
      <c r="AY70" s="203">
        <f t="shared" si="10"/>
        <v>1</v>
      </c>
      <c r="AZ70" s="203">
        <f t="shared" si="10"/>
        <v>0</v>
      </c>
      <c r="BA70" s="203">
        <f t="shared" si="10"/>
        <v>0</v>
      </c>
      <c r="BB70" s="203">
        <f t="shared" si="10"/>
        <v>0</v>
      </c>
      <c r="BC70" s="203">
        <f t="shared" si="10"/>
        <v>0</v>
      </c>
      <c r="BD70" s="203">
        <f t="shared" si="10"/>
        <v>1</v>
      </c>
      <c r="BE70" s="203">
        <f t="shared" si="10"/>
        <v>1</v>
      </c>
      <c r="BF70" s="203">
        <f t="shared" si="10"/>
        <v>0</v>
      </c>
      <c r="BG70" s="203">
        <f t="shared" si="10"/>
        <v>0</v>
      </c>
      <c r="BH70" s="203">
        <f t="shared" si="10"/>
        <v>0</v>
      </c>
      <c r="BI70" s="203">
        <f t="shared" si="10"/>
        <v>0</v>
      </c>
      <c r="BJ70" s="203">
        <f t="shared" si="10"/>
        <v>0</v>
      </c>
      <c r="BK70" s="203">
        <f t="shared" si="10"/>
        <v>0</v>
      </c>
      <c r="BL70" s="203">
        <f t="shared" si="10"/>
        <v>0</v>
      </c>
      <c r="BM70" s="203">
        <f t="shared" si="10"/>
        <v>0</v>
      </c>
      <c r="BN70" s="203">
        <f t="shared" si="10"/>
        <v>0</v>
      </c>
      <c r="BO70" s="203">
        <f t="shared" si="10"/>
        <v>0</v>
      </c>
      <c r="BP70" s="203">
        <f t="shared" ref="BP70:BQ70" si="11">COUNTIF(BP$4:BP$65,304)</f>
        <v>0</v>
      </c>
      <c r="BQ70" s="203">
        <f t="shared" si="11"/>
        <v>0</v>
      </c>
    </row>
    <row r="71" spans="1:70" ht="18.75">
      <c r="B71" s="209">
        <v>308</v>
      </c>
      <c r="C71" s="336">
        <f>COUNTIF(C$4:C$65,308)</f>
        <v>1</v>
      </c>
      <c r="D71" s="203">
        <f t="shared" ref="D71:BO71" si="12">COUNTIF(D$4:D$65,308)</f>
        <v>1</v>
      </c>
      <c r="E71" s="203">
        <f t="shared" si="12"/>
        <v>1</v>
      </c>
      <c r="F71" s="203">
        <f t="shared" si="12"/>
        <v>1</v>
      </c>
      <c r="G71" s="203">
        <f t="shared" si="12"/>
        <v>0</v>
      </c>
      <c r="H71" s="203">
        <f t="shared" si="12"/>
        <v>0</v>
      </c>
      <c r="I71" s="203">
        <f t="shared" si="12"/>
        <v>0</v>
      </c>
      <c r="J71" s="203">
        <f t="shared" si="12"/>
        <v>0</v>
      </c>
      <c r="K71" s="203">
        <f t="shared" si="12"/>
        <v>1</v>
      </c>
      <c r="L71" s="203">
        <f t="shared" si="12"/>
        <v>0</v>
      </c>
      <c r="M71" s="203">
        <f t="shared" si="12"/>
        <v>0</v>
      </c>
      <c r="N71" s="208">
        <f t="shared" si="12"/>
        <v>0</v>
      </c>
      <c r="O71" s="336">
        <f t="shared" si="12"/>
        <v>0</v>
      </c>
      <c r="P71" s="203">
        <f t="shared" si="12"/>
        <v>0</v>
      </c>
      <c r="Q71" s="203">
        <f t="shared" si="12"/>
        <v>0</v>
      </c>
      <c r="R71" s="203">
        <f t="shared" si="12"/>
        <v>0</v>
      </c>
      <c r="S71" s="203">
        <f t="shared" si="12"/>
        <v>0</v>
      </c>
      <c r="T71" s="203">
        <f t="shared" si="12"/>
        <v>1</v>
      </c>
      <c r="U71" s="203">
        <f t="shared" si="12"/>
        <v>1</v>
      </c>
      <c r="V71" s="203">
        <f t="shared" si="12"/>
        <v>0</v>
      </c>
      <c r="W71" s="203">
        <f t="shared" si="12"/>
        <v>0</v>
      </c>
      <c r="X71" s="203">
        <f t="shared" si="12"/>
        <v>0</v>
      </c>
      <c r="Y71" s="203">
        <f t="shared" si="12"/>
        <v>0</v>
      </c>
      <c r="Z71" s="208">
        <f t="shared" si="12"/>
        <v>0</v>
      </c>
      <c r="AA71" s="336">
        <f t="shared" si="12"/>
        <v>0</v>
      </c>
      <c r="AB71" s="203">
        <f t="shared" si="12"/>
        <v>0</v>
      </c>
      <c r="AC71" s="203">
        <f t="shared" si="12"/>
        <v>0</v>
      </c>
      <c r="AD71" s="203">
        <f t="shared" si="12"/>
        <v>1</v>
      </c>
      <c r="AE71" s="203">
        <f t="shared" si="12"/>
        <v>1</v>
      </c>
      <c r="AF71" s="203">
        <f t="shared" si="12"/>
        <v>1</v>
      </c>
      <c r="AG71" s="203">
        <f t="shared" si="12"/>
        <v>0</v>
      </c>
      <c r="AH71" s="203">
        <f t="shared" si="12"/>
        <v>0</v>
      </c>
      <c r="AI71" s="203">
        <f t="shared" si="12"/>
        <v>1</v>
      </c>
      <c r="AJ71" s="203">
        <f t="shared" si="12"/>
        <v>0</v>
      </c>
      <c r="AK71" s="203">
        <f t="shared" si="12"/>
        <v>0</v>
      </c>
      <c r="AL71" s="208">
        <f t="shared" si="12"/>
        <v>0</v>
      </c>
      <c r="AM71" s="336">
        <f t="shared" si="12"/>
        <v>0</v>
      </c>
      <c r="AN71" s="203">
        <f t="shared" si="12"/>
        <v>0</v>
      </c>
      <c r="AO71" s="203">
        <f t="shared" si="12"/>
        <v>0</v>
      </c>
      <c r="AP71" s="203">
        <f t="shared" si="12"/>
        <v>0</v>
      </c>
      <c r="AQ71" s="203">
        <f t="shared" si="12"/>
        <v>0</v>
      </c>
      <c r="AR71" s="203">
        <f t="shared" si="12"/>
        <v>0</v>
      </c>
      <c r="AS71" s="203">
        <f t="shared" si="12"/>
        <v>0</v>
      </c>
      <c r="AT71" s="203">
        <f t="shared" si="12"/>
        <v>1</v>
      </c>
      <c r="AU71" s="203">
        <f t="shared" si="12"/>
        <v>0</v>
      </c>
      <c r="AV71" s="203">
        <f t="shared" si="12"/>
        <v>0</v>
      </c>
      <c r="AW71" s="203">
        <f t="shared" si="12"/>
        <v>0</v>
      </c>
      <c r="AX71" s="208">
        <f t="shared" si="12"/>
        <v>0</v>
      </c>
      <c r="AY71" s="336">
        <f t="shared" si="12"/>
        <v>0</v>
      </c>
      <c r="AZ71" s="203">
        <f t="shared" si="12"/>
        <v>1</v>
      </c>
      <c r="BA71" s="203">
        <f t="shared" si="12"/>
        <v>1</v>
      </c>
      <c r="BB71" s="203">
        <f t="shared" si="12"/>
        <v>1</v>
      </c>
      <c r="BC71" s="203">
        <f t="shared" si="12"/>
        <v>0</v>
      </c>
      <c r="BD71" s="203">
        <f t="shared" si="12"/>
        <v>0</v>
      </c>
      <c r="BE71" s="203">
        <f t="shared" si="12"/>
        <v>1</v>
      </c>
      <c r="BF71" s="203">
        <f t="shared" si="12"/>
        <v>1</v>
      </c>
      <c r="BG71" s="203">
        <f t="shared" si="12"/>
        <v>0</v>
      </c>
      <c r="BH71" s="203">
        <f t="shared" si="12"/>
        <v>0</v>
      </c>
      <c r="BI71" s="203">
        <f t="shared" si="12"/>
        <v>0</v>
      </c>
      <c r="BJ71" s="208">
        <f t="shared" si="12"/>
        <v>0</v>
      </c>
      <c r="BK71" s="336">
        <f t="shared" si="12"/>
        <v>0</v>
      </c>
      <c r="BL71" s="203">
        <f t="shared" si="12"/>
        <v>0</v>
      </c>
      <c r="BM71" s="203">
        <f t="shared" si="12"/>
        <v>0</v>
      </c>
      <c r="BN71" s="203">
        <f t="shared" si="12"/>
        <v>0</v>
      </c>
      <c r="BO71" s="203">
        <f t="shared" si="12"/>
        <v>0</v>
      </c>
      <c r="BP71" s="203">
        <f t="shared" ref="BP71:BQ71" si="13">COUNTIF(BP$4:BP$65,308)</f>
        <v>0</v>
      </c>
      <c r="BQ71" s="208">
        <f t="shared" si="13"/>
        <v>0</v>
      </c>
    </row>
    <row r="72" spans="1:70" ht="18.75">
      <c r="B72" s="209">
        <v>311</v>
      </c>
      <c r="C72" s="336">
        <f>COUNTIF(C$4:C$65,311)</f>
        <v>0</v>
      </c>
      <c r="D72" s="203">
        <f t="shared" ref="D72:BO72" si="14">COUNTIF(D$4:D$65,311)</f>
        <v>0</v>
      </c>
      <c r="E72" s="203">
        <f t="shared" si="14"/>
        <v>0</v>
      </c>
      <c r="F72" s="203">
        <f t="shared" si="14"/>
        <v>0</v>
      </c>
      <c r="G72" s="203">
        <f t="shared" si="14"/>
        <v>0</v>
      </c>
      <c r="H72" s="203">
        <f t="shared" si="14"/>
        <v>0</v>
      </c>
      <c r="I72" s="203">
        <f t="shared" si="14"/>
        <v>0</v>
      </c>
      <c r="J72" s="203">
        <f t="shared" si="14"/>
        <v>0</v>
      </c>
      <c r="K72" s="203">
        <f t="shared" si="14"/>
        <v>0</v>
      </c>
      <c r="L72" s="203">
        <f t="shared" si="14"/>
        <v>0</v>
      </c>
      <c r="M72" s="203">
        <f t="shared" si="14"/>
        <v>0</v>
      </c>
      <c r="N72" s="208">
        <f t="shared" si="14"/>
        <v>0</v>
      </c>
      <c r="O72" s="336">
        <f t="shared" si="14"/>
        <v>0</v>
      </c>
      <c r="P72" s="203">
        <f t="shared" si="14"/>
        <v>0</v>
      </c>
      <c r="Q72" s="203">
        <f t="shared" si="14"/>
        <v>0</v>
      </c>
      <c r="R72" s="203">
        <f t="shared" si="14"/>
        <v>0</v>
      </c>
      <c r="S72" s="203">
        <f t="shared" si="14"/>
        <v>0</v>
      </c>
      <c r="T72" s="203">
        <f t="shared" si="14"/>
        <v>0</v>
      </c>
      <c r="U72" s="203">
        <f t="shared" si="14"/>
        <v>0</v>
      </c>
      <c r="V72" s="203">
        <f t="shared" si="14"/>
        <v>0</v>
      </c>
      <c r="W72" s="203">
        <f t="shared" si="14"/>
        <v>1</v>
      </c>
      <c r="X72" s="203">
        <f t="shared" si="14"/>
        <v>1</v>
      </c>
      <c r="Y72" s="203">
        <f t="shared" si="14"/>
        <v>1</v>
      </c>
      <c r="Z72" s="208">
        <f t="shared" si="14"/>
        <v>1</v>
      </c>
      <c r="AA72" s="336">
        <f t="shared" si="14"/>
        <v>0</v>
      </c>
      <c r="AB72" s="203">
        <f t="shared" si="14"/>
        <v>0</v>
      </c>
      <c r="AC72" s="203">
        <f t="shared" si="14"/>
        <v>1</v>
      </c>
      <c r="AD72" s="203">
        <f t="shared" si="14"/>
        <v>1</v>
      </c>
      <c r="AE72" s="203">
        <f t="shared" si="14"/>
        <v>1</v>
      </c>
      <c r="AF72" s="203">
        <f t="shared" si="14"/>
        <v>0</v>
      </c>
      <c r="AG72" s="203">
        <f t="shared" si="14"/>
        <v>0</v>
      </c>
      <c r="AH72" s="203">
        <f t="shared" si="14"/>
        <v>0</v>
      </c>
      <c r="AI72" s="203">
        <f t="shared" si="14"/>
        <v>0</v>
      </c>
      <c r="AJ72" s="203">
        <f t="shared" si="14"/>
        <v>0</v>
      </c>
      <c r="AK72" s="203">
        <f t="shared" si="14"/>
        <v>0</v>
      </c>
      <c r="AL72" s="208">
        <f t="shared" si="14"/>
        <v>0</v>
      </c>
      <c r="AM72" s="336">
        <f t="shared" si="14"/>
        <v>0</v>
      </c>
      <c r="AN72" s="203">
        <f t="shared" si="14"/>
        <v>1</v>
      </c>
      <c r="AO72" s="203">
        <f t="shared" si="14"/>
        <v>1</v>
      </c>
      <c r="AP72" s="203">
        <f t="shared" si="14"/>
        <v>1</v>
      </c>
      <c r="AQ72" s="203">
        <f t="shared" si="14"/>
        <v>1</v>
      </c>
      <c r="AR72" s="203">
        <f t="shared" si="14"/>
        <v>1</v>
      </c>
      <c r="AS72" s="203">
        <f t="shared" si="14"/>
        <v>1</v>
      </c>
      <c r="AT72" s="203">
        <f t="shared" si="14"/>
        <v>1</v>
      </c>
      <c r="AU72" s="203">
        <f t="shared" si="14"/>
        <v>0</v>
      </c>
      <c r="AV72" s="203">
        <f t="shared" si="14"/>
        <v>0</v>
      </c>
      <c r="AW72" s="203">
        <f t="shared" si="14"/>
        <v>0</v>
      </c>
      <c r="AX72" s="208">
        <f t="shared" si="14"/>
        <v>0</v>
      </c>
      <c r="AY72" s="336">
        <f t="shared" si="14"/>
        <v>0</v>
      </c>
      <c r="AZ72" s="203">
        <f t="shared" si="14"/>
        <v>0</v>
      </c>
      <c r="BA72" s="203">
        <f t="shared" si="14"/>
        <v>0</v>
      </c>
      <c r="BB72" s="203">
        <f t="shared" si="14"/>
        <v>1</v>
      </c>
      <c r="BC72" s="203">
        <f t="shared" si="14"/>
        <v>0</v>
      </c>
      <c r="BD72" s="203">
        <f t="shared" si="14"/>
        <v>1</v>
      </c>
      <c r="BE72" s="203">
        <f t="shared" si="14"/>
        <v>1</v>
      </c>
      <c r="BF72" s="203">
        <f t="shared" si="14"/>
        <v>1</v>
      </c>
      <c r="BG72" s="203">
        <f t="shared" si="14"/>
        <v>1</v>
      </c>
      <c r="BH72" s="203">
        <f t="shared" si="14"/>
        <v>1</v>
      </c>
      <c r="BI72" s="203">
        <f t="shared" si="14"/>
        <v>0</v>
      </c>
      <c r="BJ72" s="208">
        <f t="shared" si="14"/>
        <v>0</v>
      </c>
      <c r="BK72" s="336">
        <f t="shared" si="14"/>
        <v>0</v>
      </c>
      <c r="BL72" s="203">
        <f t="shared" si="14"/>
        <v>0</v>
      </c>
      <c r="BM72" s="203">
        <f t="shared" si="14"/>
        <v>0</v>
      </c>
      <c r="BN72" s="203">
        <f t="shared" si="14"/>
        <v>0</v>
      </c>
      <c r="BO72" s="203">
        <f t="shared" si="14"/>
        <v>0</v>
      </c>
      <c r="BP72" s="203">
        <f t="shared" ref="BP72:BQ72" si="15">COUNTIF(BP$4:BP$65,311)</f>
        <v>0</v>
      </c>
      <c r="BQ72" s="208">
        <f t="shared" si="15"/>
        <v>0</v>
      </c>
    </row>
    <row r="73" spans="1:70" ht="18.75">
      <c r="B73" s="209">
        <v>202</v>
      </c>
      <c r="C73" s="206">
        <f>COUNTIF(C$4:C$65,202)</f>
        <v>0</v>
      </c>
      <c r="D73" s="203">
        <f t="shared" ref="D73:BQ73" si="16">COUNTIF(D$4:D$65,202)</f>
        <v>1</v>
      </c>
      <c r="E73" s="203">
        <f t="shared" si="16"/>
        <v>1</v>
      </c>
      <c r="F73" s="203">
        <f t="shared" si="16"/>
        <v>1</v>
      </c>
      <c r="G73" s="203">
        <f t="shared" si="16"/>
        <v>1</v>
      </c>
      <c r="H73" s="203">
        <f t="shared" si="16"/>
        <v>0</v>
      </c>
      <c r="I73" s="203">
        <f t="shared" si="16"/>
        <v>1</v>
      </c>
      <c r="J73" s="203">
        <f t="shared" si="16"/>
        <v>1</v>
      </c>
      <c r="K73" s="203">
        <f t="shared" si="16"/>
        <v>1</v>
      </c>
      <c r="L73" s="203">
        <f t="shared" si="16"/>
        <v>0</v>
      </c>
      <c r="M73" s="203">
        <f t="shared" si="16"/>
        <v>0</v>
      </c>
      <c r="N73" s="207">
        <f t="shared" si="16"/>
        <v>0</v>
      </c>
      <c r="O73" s="208">
        <f t="shared" si="16"/>
        <v>0</v>
      </c>
      <c r="P73" s="203">
        <f t="shared" si="16"/>
        <v>0</v>
      </c>
      <c r="Q73" s="203">
        <f t="shared" si="16"/>
        <v>0</v>
      </c>
      <c r="R73" s="203">
        <f t="shared" si="16"/>
        <v>1</v>
      </c>
      <c r="S73" s="203">
        <f t="shared" si="16"/>
        <v>1</v>
      </c>
      <c r="T73" s="203">
        <f t="shared" si="16"/>
        <v>1</v>
      </c>
      <c r="U73" s="203">
        <f t="shared" si="16"/>
        <v>1</v>
      </c>
      <c r="V73" s="203">
        <f t="shared" si="16"/>
        <v>1</v>
      </c>
      <c r="W73" s="203">
        <f t="shared" si="16"/>
        <v>1</v>
      </c>
      <c r="X73" s="203">
        <f t="shared" si="16"/>
        <v>1</v>
      </c>
      <c r="Y73" s="205"/>
      <c r="Z73" s="205">
        <f t="shared" si="16"/>
        <v>0</v>
      </c>
      <c r="AA73" s="206">
        <f t="shared" si="16"/>
        <v>0</v>
      </c>
      <c r="AB73" s="203">
        <f t="shared" si="16"/>
        <v>0</v>
      </c>
      <c r="AC73" s="203">
        <f t="shared" si="16"/>
        <v>0</v>
      </c>
      <c r="AD73" s="203">
        <f t="shared" si="16"/>
        <v>1</v>
      </c>
      <c r="AE73" s="203">
        <f t="shared" si="16"/>
        <v>1</v>
      </c>
      <c r="AF73" s="203">
        <f t="shared" si="16"/>
        <v>1</v>
      </c>
      <c r="AG73" s="203">
        <f t="shared" si="16"/>
        <v>1</v>
      </c>
      <c r="AH73" s="203">
        <f t="shared" si="16"/>
        <v>0</v>
      </c>
      <c r="AI73" s="203">
        <f t="shared" si="16"/>
        <v>0</v>
      </c>
      <c r="AJ73" s="203">
        <f t="shared" si="16"/>
        <v>0</v>
      </c>
      <c r="AK73" s="203">
        <f t="shared" si="16"/>
        <v>0</v>
      </c>
      <c r="AL73" s="207">
        <f t="shared" si="16"/>
        <v>0</v>
      </c>
      <c r="AM73" s="208">
        <f>COUNTIF(AM$4:AM$65,202)</f>
        <v>1</v>
      </c>
      <c r="AN73" s="203">
        <f t="shared" si="16"/>
        <v>1</v>
      </c>
      <c r="AO73" s="203">
        <f t="shared" si="16"/>
        <v>1</v>
      </c>
      <c r="AP73" s="203">
        <f t="shared" si="16"/>
        <v>1</v>
      </c>
      <c r="AQ73" s="203">
        <f t="shared" si="16"/>
        <v>1</v>
      </c>
      <c r="AR73" s="203">
        <f t="shared" si="16"/>
        <v>1</v>
      </c>
      <c r="AS73" s="203">
        <f t="shared" si="16"/>
        <v>1</v>
      </c>
      <c r="AT73" s="203">
        <f t="shared" si="16"/>
        <v>1</v>
      </c>
      <c r="AU73" s="203">
        <f t="shared" si="16"/>
        <v>1</v>
      </c>
      <c r="AV73" s="203">
        <f t="shared" si="16"/>
        <v>1</v>
      </c>
      <c r="AW73" s="203">
        <f t="shared" si="16"/>
        <v>1</v>
      </c>
      <c r="AX73" s="205">
        <f t="shared" si="16"/>
        <v>0</v>
      </c>
      <c r="AY73" s="206">
        <f>COUNTIF(AY$5:AY$65,202)</f>
        <v>0</v>
      </c>
      <c r="AZ73" s="203">
        <f t="shared" si="16"/>
        <v>1</v>
      </c>
      <c r="BA73" s="203">
        <f t="shared" si="16"/>
        <v>1</v>
      </c>
      <c r="BB73" s="203">
        <f t="shared" si="16"/>
        <v>1</v>
      </c>
      <c r="BC73" s="203">
        <f t="shared" si="16"/>
        <v>0</v>
      </c>
      <c r="BD73" s="203">
        <f t="shared" si="16"/>
        <v>0</v>
      </c>
      <c r="BE73" s="203">
        <f t="shared" si="16"/>
        <v>1</v>
      </c>
      <c r="BF73" s="203">
        <f t="shared" si="16"/>
        <v>0</v>
      </c>
      <c r="BG73" s="203">
        <f t="shared" si="16"/>
        <v>0</v>
      </c>
      <c r="BH73" s="203">
        <f t="shared" si="16"/>
        <v>1</v>
      </c>
      <c r="BI73" s="203">
        <f t="shared" si="16"/>
        <v>1</v>
      </c>
      <c r="BJ73" s="207">
        <f t="shared" si="16"/>
        <v>1</v>
      </c>
      <c r="BK73" s="206">
        <f t="shared" si="16"/>
        <v>0</v>
      </c>
      <c r="BL73" s="203">
        <f t="shared" si="16"/>
        <v>0</v>
      </c>
      <c r="BM73" s="203">
        <f t="shared" si="16"/>
        <v>0</v>
      </c>
      <c r="BN73" s="203">
        <f>COUNTIF(BN$4:BN$65,202)</f>
        <v>0</v>
      </c>
      <c r="BO73" s="203">
        <f>COUNTIF(BO$4:BO$65,202)</f>
        <v>0</v>
      </c>
      <c r="BP73" s="203">
        <f t="shared" si="16"/>
        <v>0</v>
      </c>
      <c r="BQ73" s="203">
        <f t="shared" si="16"/>
        <v>0</v>
      </c>
    </row>
    <row r="74" spans="1:70" ht="18.75">
      <c r="B74" s="209">
        <v>216</v>
      </c>
      <c r="C74" s="206">
        <f>COUNTIF(C$4:C$65,216)</f>
        <v>0</v>
      </c>
      <c r="D74" s="203">
        <f t="shared" ref="D74:BQ74" si="17">COUNTIF(D$4:D$65,216)</f>
        <v>1</v>
      </c>
      <c r="E74" s="203">
        <f t="shared" si="17"/>
        <v>1</v>
      </c>
      <c r="F74" s="203">
        <f t="shared" si="17"/>
        <v>1</v>
      </c>
      <c r="G74" s="203">
        <f t="shared" si="17"/>
        <v>1</v>
      </c>
      <c r="H74" s="203">
        <f t="shared" si="17"/>
        <v>0</v>
      </c>
      <c r="I74" s="203">
        <f t="shared" si="17"/>
        <v>0</v>
      </c>
      <c r="J74" s="203">
        <f t="shared" si="17"/>
        <v>0</v>
      </c>
      <c r="K74" s="203">
        <f t="shared" si="17"/>
        <v>0</v>
      </c>
      <c r="L74" s="203">
        <f t="shared" si="17"/>
        <v>0</v>
      </c>
      <c r="M74" s="203">
        <f t="shared" si="17"/>
        <v>0</v>
      </c>
      <c r="N74" s="207">
        <f t="shared" si="17"/>
        <v>0</v>
      </c>
      <c r="O74" s="208">
        <f t="shared" si="17"/>
        <v>0</v>
      </c>
      <c r="P74" s="203">
        <f t="shared" si="17"/>
        <v>1</v>
      </c>
      <c r="Q74" s="203">
        <f t="shared" si="17"/>
        <v>1</v>
      </c>
      <c r="R74" s="203">
        <f t="shared" si="17"/>
        <v>1</v>
      </c>
      <c r="S74" s="203">
        <f t="shared" si="17"/>
        <v>1</v>
      </c>
      <c r="T74" s="203">
        <f t="shared" si="17"/>
        <v>1</v>
      </c>
      <c r="U74" s="203">
        <f t="shared" si="17"/>
        <v>1</v>
      </c>
      <c r="V74" s="203">
        <f t="shared" si="17"/>
        <v>0</v>
      </c>
      <c r="W74" s="203">
        <f t="shared" si="17"/>
        <v>0</v>
      </c>
      <c r="X74" s="203">
        <f t="shared" si="17"/>
        <v>0</v>
      </c>
      <c r="Y74" s="205"/>
      <c r="Z74" s="205">
        <f t="shared" si="17"/>
        <v>0</v>
      </c>
      <c r="AA74" s="206">
        <f t="shared" si="17"/>
        <v>0</v>
      </c>
      <c r="AB74" s="203">
        <f t="shared" si="17"/>
        <v>1</v>
      </c>
      <c r="AC74" s="203">
        <f t="shared" si="17"/>
        <v>1</v>
      </c>
      <c r="AD74" s="203">
        <f t="shared" si="17"/>
        <v>1</v>
      </c>
      <c r="AE74" s="203">
        <f t="shared" si="17"/>
        <v>0</v>
      </c>
      <c r="AF74" s="203">
        <f t="shared" si="17"/>
        <v>1</v>
      </c>
      <c r="AG74" s="203">
        <f t="shared" si="17"/>
        <v>1</v>
      </c>
      <c r="AH74" s="203">
        <f t="shared" si="17"/>
        <v>0</v>
      </c>
      <c r="AI74" s="203">
        <f t="shared" si="17"/>
        <v>0</v>
      </c>
      <c r="AJ74" s="203">
        <f t="shared" si="17"/>
        <v>0</v>
      </c>
      <c r="AK74" s="203">
        <f t="shared" si="17"/>
        <v>0</v>
      </c>
      <c r="AL74" s="207">
        <f t="shared" si="17"/>
        <v>0</v>
      </c>
      <c r="AM74" s="208">
        <f>COUNTIF(AM$4:AM$65,216)</f>
        <v>0</v>
      </c>
      <c r="AN74" s="203">
        <f t="shared" si="17"/>
        <v>1</v>
      </c>
      <c r="AO74" s="203">
        <f t="shared" si="17"/>
        <v>1</v>
      </c>
      <c r="AP74" s="203">
        <f t="shared" si="17"/>
        <v>1</v>
      </c>
      <c r="AQ74" s="203">
        <f t="shared" si="17"/>
        <v>1</v>
      </c>
      <c r="AR74" s="203">
        <f t="shared" si="17"/>
        <v>1</v>
      </c>
      <c r="AS74" s="203">
        <f t="shared" si="17"/>
        <v>1</v>
      </c>
      <c r="AT74" s="203">
        <f t="shared" si="17"/>
        <v>1</v>
      </c>
      <c r="AU74" s="203">
        <f t="shared" si="17"/>
        <v>0</v>
      </c>
      <c r="AV74" s="203">
        <f t="shared" si="17"/>
        <v>0</v>
      </c>
      <c r="AW74" s="203">
        <f t="shared" si="17"/>
        <v>0</v>
      </c>
      <c r="AX74" s="205">
        <f t="shared" si="17"/>
        <v>0</v>
      </c>
      <c r="AY74" s="206">
        <f>COUNTIF(AY$5:AY$65,216)</f>
        <v>0</v>
      </c>
      <c r="AZ74" s="203">
        <f t="shared" si="17"/>
        <v>1</v>
      </c>
      <c r="BA74" s="203">
        <f t="shared" si="17"/>
        <v>1</v>
      </c>
      <c r="BB74" s="203">
        <f t="shared" si="17"/>
        <v>1</v>
      </c>
      <c r="BC74" s="203">
        <f t="shared" si="17"/>
        <v>1</v>
      </c>
      <c r="BD74" s="203">
        <f t="shared" si="17"/>
        <v>1</v>
      </c>
      <c r="BE74" s="203">
        <f t="shared" si="17"/>
        <v>1</v>
      </c>
      <c r="BF74" s="203">
        <f t="shared" si="17"/>
        <v>1</v>
      </c>
      <c r="BG74" s="203">
        <f t="shared" si="17"/>
        <v>0</v>
      </c>
      <c r="BH74" s="203">
        <f t="shared" si="17"/>
        <v>0</v>
      </c>
      <c r="BI74" s="203">
        <f t="shared" si="17"/>
        <v>0</v>
      </c>
      <c r="BJ74" s="207">
        <f t="shared" si="17"/>
        <v>0</v>
      </c>
      <c r="BK74" s="206">
        <f t="shared" si="17"/>
        <v>0</v>
      </c>
      <c r="BL74" s="203">
        <f t="shared" si="17"/>
        <v>0</v>
      </c>
      <c r="BM74" s="203">
        <f t="shared" si="17"/>
        <v>0</v>
      </c>
      <c r="BN74" s="203">
        <f>COUNTIF(BN$4:BN$65,216)</f>
        <v>0</v>
      </c>
      <c r="BO74" s="203">
        <f>COUNTIF(BO$4:BO$65,216)</f>
        <v>0</v>
      </c>
      <c r="BP74" s="203">
        <f t="shared" si="17"/>
        <v>0</v>
      </c>
      <c r="BQ74" s="203">
        <f t="shared" si="17"/>
        <v>0</v>
      </c>
    </row>
    <row r="75" spans="1:70" ht="18.75">
      <c r="B75" s="209">
        <v>219</v>
      </c>
      <c r="C75" s="206">
        <f>COUNTIF(C$4:C$65,219)</f>
        <v>1</v>
      </c>
      <c r="D75" s="203">
        <f t="shared" ref="D75:BQ75" si="18">COUNTIF(D$4:D$65,219)</f>
        <v>0</v>
      </c>
      <c r="E75" s="203">
        <f t="shared" si="18"/>
        <v>0</v>
      </c>
      <c r="F75" s="203">
        <f t="shared" si="18"/>
        <v>1</v>
      </c>
      <c r="G75" s="203">
        <f t="shared" si="18"/>
        <v>1</v>
      </c>
      <c r="H75" s="203">
        <f t="shared" si="18"/>
        <v>0</v>
      </c>
      <c r="I75" s="203">
        <f t="shared" si="18"/>
        <v>0</v>
      </c>
      <c r="J75" s="203">
        <f t="shared" si="18"/>
        <v>0</v>
      </c>
      <c r="K75" s="203">
        <f t="shared" si="18"/>
        <v>0</v>
      </c>
      <c r="L75" s="203">
        <f t="shared" si="18"/>
        <v>0</v>
      </c>
      <c r="M75" s="203">
        <f t="shared" si="18"/>
        <v>0</v>
      </c>
      <c r="N75" s="207">
        <f t="shared" si="18"/>
        <v>0</v>
      </c>
      <c r="O75" s="208">
        <f t="shared" si="18"/>
        <v>1</v>
      </c>
      <c r="P75" s="203">
        <f t="shared" si="18"/>
        <v>1</v>
      </c>
      <c r="Q75" s="203">
        <f t="shared" si="18"/>
        <v>1</v>
      </c>
      <c r="R75" s="203">
        <f t="shared" si="18"/>
        <v>1</v>
      </c>
      <c r="S75" s="203">
        <f t="shared" si="18"/>
        <v>1</v>
      </c>
      <c r="T75" s="203">
        <f t="shared" si="18"/>
        <v>1</v>
      </c>
      <c r="U75" s="203">
        <f t="shared" si="18"/>
        <v>1</v>
      </c>
      <c r="V75" s="203">
        <f t="shared" si="18"/>
        <v>0</v>
      </c>
      <c r="W75" s="203">
        <f t="shared" si="18"/>
        <v>0</v>
      </c>
      <c r="X75" s="203">
        <f t="shared" si="18"/>
        <v>0</v>
      </c>
      <c r="Y75" s="205"/>
      <c r="Z75" s="205">
        <f t="shared" si="18"/>
        <v>0</v>
      </c>
      <c r="AA75" s="206">
        <f t="shared" si="18"/>
        <v>1</v>
      </c>
      <c r="AB75" s="203">
        <f t="shared" si="18"/>
        <v>0</v>
      </c>
      <c r="AC75" s="203">
        <f t="shared" si="18"/>
        <v>0</v>
      </c>
      <c r="AD75" s="203">
        <f t="shared" si="18"/>
        <v>0</v>
      </c>
      <c r="AE75" s="203">
        <f t="shared" si="18"/>
        <v>0</v>
      </c>
      <c r="AF75" s="203">
        <f t="shared" si="18"/>
        <v>0</v>
      </c>
      <c r="AG75" s="203">
        <f t="shared" si="18"/>
        <v>0</v>
      </c>
      <c r="AH75" s="203">
        <f t="shared" si="18"/>
        <v>0</v>
      </c>
      <c r="AI75" s="203">
        <f t="shared" si="18"/>
        <v>0</v>
      </c>
      <c r="AJ75" s="203">
        <f t="shared" si="18"/>
        <v>1</v>
      </c>
      <c r="AK75" s="203">
        <f t="shared" si="18"/>
        <v>1</v>
      </c>
      <c r="AL75" s="207">
        <f t="shared" si="18"/>
        <v>1</v>
      </c>
      <c r="AM75" s="208">
        <f>COUNTIF(AM$4:AM$65,219)</f>
        <v>1</v>
      </c>
      <c r="AN75" s="203">
        <f t="shared" si="18"/>
        <v>1</v>
      </c>
      <c r="AO75" s="203">
        <f t="shared" si="18"/>
        <v>1</v>
      </c>
      <c r="AP75" s="203">
        <f t="shared" si="18"/>
        <v>0</v>
      </c>
      <c r="AQ75" s="203">
        <f t="shared" si="18"/>
        <v>1</v>
      </c>
      <c r="AR75" s="203">
        <f t="shared" si="18"/>
        <v>1</v>
      </c>
      <c r="AS75" s="203">
        <f t="shared" si="18"/>
        <v>0</v>
      </c>
      <c r="AT75" s="203">
        <f t="shared" si="18"/>
        <v>1</v>
      </c>
      <c r="AU75" s="203">
        <f t="shared" si="18"/>
        <v>0</v>
      </c>
      <c r="AV75" s="203">
        <f t="shared" si="18"/>
        <v>0</v>
      </c>
      <c r="AW75" s="203">
        <f t="shared" si="18"/>
        <v>0</v>
      </c>
      <c r="AX75" s="205">
        <f t="shared" si="18"/>
        <v>0</v>
      </c>
      <c r="AY75" s="206">
        <f>COUNTIF(AY$5:AY$65,219)</f>
        <v>1</v>
      </c>
      <c r="AZ75" s="203">
        <f t="shared" si="18"/>
        <v>1</v>
      </c>
      <c r="BA75" s="203">
        <f t="shared" si="18"/>
        <v>1</v>
      </c>
      <c r="BB75" s="203">
        <f t="shared" si="18"/>
        <v>1</v>
      </c>
      <c r="BC75" s="203">
        <f t="shared" si="18"/>
        <v>0</v>
      </c>
      <c r="BD75" s="203">
        <f t="shared" si="18"/>
        <v>1</v>
      </c>
      <c r="BE75" s="203">
        <f t="shared" si="18"/>
        <v>0</v>
      </c>
      <c r="BF75" s="203">
        <f t="shared" si="18"/>
        <v>1</v>
      </c>
      <c r="BG75" s="203">
        <f t="shared" si="18"/>
        <v>0</v>
      </c>
      <c r="BH75" s="203">
        <f t="shared" si="18"/>
        <v>0</v>
      </c>
      <c r="BI75" s="203">
        <f t="shared" si="18"/>
        <v>0</v>
      </c>
      <c r="BJ75" s="207">
        <f t="shared" si="18"/>
        <v>0</v>
      </c>
      <c r="BK75" s="206">
        <f t="shared" si="18"/>
        <v>0</v>
      </c>
      <c r="BL75" s="203">
        <f t="shared" si="18"/>
        <v>0</v>
      </c>
      <c r="BM75" s="203">
        <f t="shared" si="18"/>
        <v>0</v>
      </c>
      <c r="BN75" s="203">
        <f>COUNTIF(BN$4:BN$65,219)</f>
        <v>0</v>
      </c>
      <c r="BO75" s="203">
        <f>COUNTIF(BO$4:BO$65,219)</f>
        <v>1</v>
      </c>
      <c r="BP75" s="203">
        <f t="shared" si="18"/>
        <v>1</v>
      </c>
      <c r="BQ75" s="203">
        <f t="shared" si="18"/>
        <v>0</v>
      </c>
    </row>
    <row r="76" spans="1:70" ht="18.75">
      <c r="B76" s="209">
        <v>301</v>
      </c>
      <c r="C76" s="206">
        <f>COUNTIF(C$4:C$65,301)</f>
        <v>1</v>
      </c>
      <c r="D76" s="203">
        <f t="shared" ref="D76:BQ76" si="19">COUNTIF(D$4:D$65,301)</f>
        <v>1</v>
      </c>
      <c r="E76" s="203">
        <f t="shared" si="19"/>
        <v>1</v>
      </c>
      <c r="F76" s="203">
        <f t="shared" si="19"/>
        <v>0</v>
      </c>
      <c r="G76" s="203">
        <f t="shared" si="19"/>
        <v>1</v>
      </c>
      <c r="H76" s="203">
        <f t="shared" si="19"/>
        <v>0</v>
      </c>
      <c r="I76" s="203">
        <f t="shared" si="19"/>
        <v>0</v>
      </c>
      <c r="J76" s="203">
        <f t="shared" si="19"/>
        <v>1</v>
      </c>
      <c r="K76" s="203">
        <f t="shared" si="19"/>
        <v>0</v>
      </c>
      <c r="L76" s="203">
        <f t="shared" si="19"/>
        <v>0</v>
      </c>
      <c r="M76" s="203">
        <f t="shared" si="19"/>
        <v>0</v>
      </c>
      <c r="N76" s="207">
        <f t="shared" si="19"/>
        <v>0</v>
      </c>
      <c r="O76" s="208">
        <f t="shared" si="19"/>
        <v>0</v>
      </c>
      <c r="P76" s="203">
        <f t="shared" si="19"/>
        <v>1</v>
      </c>
      <c r="Q76" s="203">
        <f t="shared" si="19"/>
        <v>1</v>
      </c>
      <c r="R76" s="203">
        <f t="shared" si="19"/>
        <v>1</v>
      </c>
      <c r="S76" s="203">
        <f t="shared" si="19"/>
        <v>1</v>
      </c>
      <c r="T76" s="203">
        <f t="shared" si="19"/>
        <v>0</v>
      </c>
      <c r="U76" s="203">
        <f t="shared" si="19"/>
        <v>1</v>
      </c>
      <c r="V76" s="203">
        <f t="shared" si="19"/>
        <v>0</v>
      </c>
      <c r="W76" s="203">
        <f t="shared" si="19"/>
        <v>0</v>
      </c>
      <c r="X76" s="203">
        <f t="shared" si="19"/>
        <v>0</v>
      </c>
      <c r="Y76" s="205"/>
      <c r="Z76" s="205">
        <f t="shared" si="19"/>
        <v>0</v>
      </c>
      <c r="AA76" s="206">
        <f t="shared" si="19"/>
        <v>0</v>
      </c>
      <c r="AB76" s="203">
        <f t="shared" si="19"/>
        <v>0</v>
      </c>
      <c r="AC76" s="203">
        <f t="shared" si="19"/>
        <v>1</v>
      </c>
      <c r="AD76" s="203">
        <f t="shared" si="19"/>
        <v>1</v>
      </c>
      <c r="AE76" s="203">
        <f t="shared" si="19"/>
        <v>1</v>
      </c>
      <c r="AF76" s="203">
        <f t="shared" si="19"/>
        <v>0</v>
      </c>
      <c r="AG76" s="203">
        <f t="shared" si="19"/>
        <v>1</v>
      </c>
      <c r="AH76" s="203">
        <f t="shared" si="19"/>
        <v>1</v>
      </c>
      <c r="AI76" s="203">
        <f t="shared" si="19"/>
        <v>0</v>
      </c>
      <c r="AJ76" s="203">
        <f t="shared" si="19"/>
        <v>0</v>
      </c>
      <c r="AK76" s="203">
        <f t="shared" si="19"/>
        <v>0</v>
      </c>
      <c r="AL76" s="207">
        <f t="shared" si="19"/>
        <v>0</v>
      </c>
      <c r="AM76" s="208">
        <f>COUNTIF(AM$4:AM$65,301)</f>
        <v>1</v>
      </c>
      <c r="AN76" s="203">
        <f t="shared" si="19"/>
        <v>1</v>
      </c>
      <c r="AO76" s="203">
        <f t="shared" si="19"/>
        <v>1</v>
      </c>
      <c r="AP76" s="203">
        <f t="shared" si="19"/>
        <v>1</v>
      </c>
      <c r="AQ76" s="203">
        <f t="shared" si="19"/>
        <v>1</v>
      </c>
      <c r="AR76" s="203">
        <f t="shared" si="19"/>
        <v>1</v>
      </c>
      <c r="AS76" s="203">
        <f t="shared" si="19"/>
        <v>1</v>
      </c>
      <c r="AT76" s="203">
        <f t="shared" si="19"/>
        <v>0</v>
      </c>
      <c r="AU76" s="203">
        <f t="shared" si="19"/>
        <v>0</v>
      </c>
      <c r="AV76" s="203">
        <f t="shared" si="19"/>
        <v>0</v>
      </c>
      <c r="AW76" s="203">
        <f t="shared" si="19"/>
        <v>0</v>
      </c>
      <c r="AX76" s="205">
        <f t="shared" si="19"/>
        <v>0</v>
      </c>
      <c r="AY76" s="206">
        <f>COUNTIF(AY$5:AY$65,301)</f>
        <v>0</v>
      </c>
      <c r="AZ76" s="203">
        <f t="shared" si="19"/>
        <v>1</v>
      </c>
      <c r="BA76" s="203">
        <f t="shared" si="19"/>
        <v>0</v>
      </c>
      <c r="BB76" s="203">
        <f t="shared" si="19"/>
        <v>1</v>
      </c>
      <c r="BC76" s="203">
        <f t="shared" si="19"/>
        <v>1</v>
      </c>
      <c r="BD76" s="203">
        <f t="shared" si="19"/>
        <v>0</v>
      </c>
      <c r="BE76" s="203">
        <f t="shared" si="19"/>
        <v>1</v>
      </c>
      <c r="BF76" s="203">
        <f t="shared" si="19"/>
        <v>1</v>
      </c>
      <c r="BG76" s="203">
        <f t="shared" si="19"/>
        <v>0</v>
      </c>
      <c r="BH76" s="203">
        <f t="shared" si="19"/>
        <v>0</v>
      </c>
      <c r="BI76" s="203">
        <f t="shared" si="19"/>
        <v>0</v>
      </c>
      <c r="BJ76" s="207">
        <f t="shared" si="19"/>
        <v>0</v>
      </c>
      <c r="BK76" s="206">
        <f t="shared" si="19"/>
        <v>0</v>
      </c>
      <c r="BL76" s="203">
        <f t="shared" si="19"/>
        <v>1</v>
      </c>
      <c r="BM76" s="203">
        <f t="shared" si="19"/>
        <v>1</v>
      </c>
      <c r="BN76" s="203">
        <f>COUNTIF(BN$4:BN$65,301)</f>
        <v>1</v>
      </c>
      <c r="BO76" s="203">
        <f>COUNTIF(BO$4:BO$65,301)</f>
        <v>0</v>
      </c>
      <c r="BP76" s="203">
        <f t="shared" si="19"/>
        <v>0</v>
      </c>
      <c r="BQ76" s="203">
        <f t="shared" si="19"/>
        <v>0</v>
      </c>
    </row>
    <row r="77" spans="1:70" ht="18.75">
      <c r="B77" s="209">
        <v>307</v>
      </c>
      <c r="C77" s="206">
        <f>COUNTIF(C$4:C$65,307)</f>
        <v>1</v>
      </c>
      <c r="D77" s="203">
        <f t="shared" ref="D77:BQ77" si="20">COUNTIF(D$4:D$65,307)</f>
        <v>1</v>
      </c>
      <c r="E77" s="203">
        <f t="shared" si="20"/>
        <v>1</v>
      </c>
      <c r="F77" s="203">
        <f t="shared" si="20"/>
        <v>1</v>
      </c>
      <c r="G77" s="203">
        <f t="shared" si="20"/>
        <v>1</v>
      </c>
      <c r="H77" s="203">
        <f t="shared" si="20"/>
        <v>0</v>
      </c>
      <c r="I77" s="203">
        <f t="shared" si="20"/>
        <v>0</v>
      </c>
      <c r="J77" s="203">
        <f t="shared" si="20"/>
        <v>0</v>
      </c>
      <c r="K77" s="203">
        <f t="shared" si="20"/>
        <v>0</v>
      </c>
      <c r="L77" s="203">
        <f t="shared" si="20"/>
        <v>0</v>
      </c>
      <c r="M77" s="203">
        <f t="shared" si="20"/>
        <v>0</v>
      </c>
      <c r="N77" s="207">
        <f t="shared" si="20"/>
        <v>0</v>
      </c>
      <c r="O77" s="208">
        <f t="shared" si="20"/>
        <v>0</v>
      </c>
      <c r="P77" s="203">
        <f t="shared" si="20"/>
        <v>1</v>
      </c>
      <c r="Q77" s="203">
        <f t="shared" si="20"/>
        <v>1</v>
      </c>
      <c r="R77" s="203">
        <f t="shared" si="20"/>
        <v>1</v>
      </c>
      <c r="S77" s="203">
        <f t="shared" si="20"/>
        <v>1</v>
      </c>
      <c r="T77" s="203">
        <f t="shared" si="20"/>
        <v>1</v>
      </c>
      <c r="U77" s="203">
        <f t="shared" si="20"/>
        <v>1</v>
      </c>
      <c r="V77" s="203">
        <f t="shared" si="20"/>
        <v>1</v>
      </c>
      <c r="W77" s="203">
        <f t="shared" si="20"/>
        <v>0</v>
      </c>
      <c r="X77" s="203">
        <f t="shared" si="20"/>
        <v>0</v>
      </c>
      <c r="Y77" s="205"/>
      <c r="Z77" s="205">
        <f t="shared" si="20"/>
        <v>0</v>
      </c>
      <c r="AA77" s="206">
        <f t="shared" si="20"/>
        <v>1</v>
      </c>
      <c r="AB77" s="203">
        <f t="shared" si="20"/>
        <v>1</v>
      </c>
      <c r="AC77" s="203">
        <f t="shared" si="20"/>
        <v>0</v>
      </c>
      <c r="AD77" s="203">
        <f t="shared" si="20"/>
        <v>1</v>
      </c>
      <c r="AE77" s="203">
        <f t="shared" si="20"/>
        <v>1</v>
      </c>
      <c r="AF77" s="203">
        <f t="shared" si="20"/>
        <v>1</v>
      </c>
      <c r="AG77" s="203">
        <f t="shared" si="20"/>
        <v>0</v>
      </c>
      <c r="AH77" s="203">
        <f t="shared" si="20"/>
        <v>0</v>
      </c>
      <c r="AI77" s="203">
        <f t="shared" si="20"/>
        <v>1</v>
      </c>
      <c r="AJ77" s="203">
        <f t="shared" si="20"/>
        <v>1</v>
      </c>
      <c r="AK77" s="203">
        <f t="shared" si="20"/>
        <v>1</v>
      </c>
      <c r="AL77" s="207">
        <f t="shared" si="20"/>
        <v>0</v>
      </c>
      <c r="AM77" s="208">
        <f>COUNTIF(AM$4:AM$65,307)</f>
        <v>0</v>
      </c>
      <c r="AN77" s="203">
        <f t="shared" si="20"/>
        <v>0</v>
      </c>
      <c r="AO77" s="203">
        <f t="shared" si="20"/>
        <v>0</v>
      </c>
      <c r="AP77" s="203">
        <f t="shared" si="20"/>
        <v>0</v>
      </c>
      <c r="AQ77" s="203">
        <f t="shared" si="20"/>
        <v>0</v>
      </c>
      <c r="AR77" s="203">
        <f t="shared" si="20"/>
        <v>0</v>
      </c>
      <c r="AS77" s="203">
        <f t="shared" si="20"/>
        <v>1</v>
      </c>
      <c r="AT77" s="203">
        <f t="shared" si="20"/>
        <v>1</v>
      </c>
      <c r="AU77" s="203">
        <f t="shared" si="20"/>
        <v>1</v>
      </c>
      <c r="AV77" s="203">
        <f t="shared" si="20"/>
        <v>1</v>
      </c>
      <c r="AW77" s="203">
        <f t="shared" si="20"/>
        <v>1</v>
      </c>
      <c r="AX77" s="205">
        <f t="shared" si="20"/>
        <v>1</v>
      </c>
      <c r="AY77" s="206">
        <f>COUNTIF(AY$5:AY$65,307)</f>
        <v>1</v>
      </c>
      <c r="AZ77" s="203">
        <f t="shared" si="20"/>
        <v>1</v>
      </c>
      <c r="BA77" s="203">
        <f t="shared" si="20"/>
        <v>1</v>
      </c>
      <c r="BB77" s="203">
        <f t="shared" si="20"/>
        <v>0</v>
      </c>
      <c r="BC77" s="203">
        <f t="shared" si="20"/>
        <v>0</v>
      </c>
      <c r="BD77" s="203">
        <f t="shared" si="20"/>
        <v>0</v>
      </c>
      <c r="BE77" s="203">
        <f t="shared" si="20"/>
        <v>0</v>
      </c>
      <c r="BF77" s="203">
        <f t="shared" si="20"/>
        <v>0</v>
      </c>
      <c r="BG77" s="203">
        <f t="shared" si="20"/>
        <v>0</v>
      </c>
      <c r="BH77" s="203">
        <f t="shared" si="20"/>
        <v>0</v>
      </c>
      <c r="BI77" s="203">
        <f t="shared" si="20"/>
        <v>0</v>
      </c>
      <c r="BJ77" s="207">
        <f t="shared" si="20"/>
        <v>0</v>
      </c>
      <c r="BK77" s="206">
        <f t="shared" si="20"/>
        <v>0</v>
      </c>
      <c r="BL77" s="203">
        <f t="shared" si="20"/>
        <v>0</v>
      </c>
      <c r="BM77" s="203">
        <f t="shared" si="20"/>
        <v>0</v>
      </c>
      <c r="BN77" s="203">
        <f>COUNTIF(BN$4:BN$65,307)</f>
        <v>0</v>
      </c>
      <c r="BO77" s="203">
        <f>COUNTIF(BO$4:BO$65,307)</f>
        <v>0</v>
      </c>
      <c r="BP77" s="203">
        <f t="shared" si="20"/>
        <v>0</v>
      </c>
      <c r="BQ77" s="203">
        <f t="shared" si="20"/>
        <v>0</v>
      </c>
    </row>
    <row r="78" spans="1:70" ht="18.75">
      <c r="B78" s="209">
        <v>309</v>
      </c>
      <c r="C78" s="206">
        <f>COUNTIF(C$4:C$65,309)</f>
        <v>1</v>
      </c>
      <c r="D78" s="203">
        <f t="shared" ref="D78:BQ78" si="21">COUNTIF(D$4:D$65,309)</f>
        <v>1</v>
      </c>
      <c r="E78" s="203">
        <f t="shared" si="21"/>
        <v>1</v>
      </c>
      <c r="F78" s="203">
        <f t="shared" si="21"/>
        <v>1</v>
      </c>
      <c r="G78" s="203">
        <f t="shared" si="21"/>
        <v>1</v>
      </c>
      <c r="H78" s="203">
        <f t="shared" si="21"/>
        <v>0</v>
      </c>
      <c r="I78" s="203">
        <f t="shared" si="21"/>
        <v>0</v>
      </c>
      <c r="J78" s="203">
        <f t="shared" si="21"/>
        <v>0</v>
      </c>
      <c r="K78" s="203">
        <f t="shared" si="21"/>
        <v>0</v>
      </c>
      <c r="L78" s="203">
        <f t="shared" si="21"/>
        <v>0</v>
      </c>
      <c r="M78" s="203">
        <f t="shared" si="21"/>
        <v>0</v>
      </c>
      <c r="N78" s="207">
        <f t="shared" si="21"/>
        <v>0</v>
      </c>
      <c r="O78" s="208">
        <f t="shared" si="21"/>
        <v>1</v>
      </c>
      <c r="P78" s="203">
        <f t="shared" si="21"/>
        <v>1</v>
      </c>
      <c r="Q78" s="203">
        <f t="shared" si="21"/>
        <v>1</v>
      </c>
      <c r="R78" s="203">
        <f t="shared" si="21"/>
        <v>1</v>
      </c>
      <c r="S78" s="203">
        <f t="shared" si="21"/>
        <v>1</v>
      </c>
      <c r="T78" s="203">
        <f t="shared" si="21"/>
        <v>1</v>
      </c>
      <c r="U78" s="203">
        <f t="shared" si="21"/>
        <v>0</v>
      </c>
      <c r="V78" s="203">
        <f t="shared" si="21"/>
        <v>0</v>
      </c>
      <c r="W78" s="203">
        <f t="shared" si="21"/>
        <v>0</v>
      </c>
      <c r="X78" s="203">
        <f t="shared" si="21"/>
        <v>0</v>
      </c>
      <c r="Y78" s="205"/>
      <c r="Z78" s="205">
        <f t="shared" si="21"/>
        <v>0</v>
      </c>
      <c r="AA78" s="206">
        <f t="shared" si="21"/>
        <v>1</v>
      </c>
      <c r="AB78" s="203">
        <f t="shared" si="21"/>
        <v>1</v>
      </c>
      <c r="AC78" s="203">
        <f t="shared" si="21"/>
        <v>1</v>
      </c>
      <c r="AD78" s="203">
        <f t="shared" si="21"/>
        <v>0</v>
      </c>
      <c r="AE78" s="203">
        <f t="shared" si="21"/>
        <v>1</v>
      </c>
      <c r="AF78" s="203">
        <f t="shared" si="21"/>
        <v>1</v>
      </c>
      <c r="AG78" s="203">
        <f t="shared" si="21"/>
        <v>1</v>
      </c>
      <c r="AH78" s="203">
        <f t="shared" si="21"/>
        <v>0</v>
      </c>
      <c r="AI78" s="203">
        <f t="shared" si="21"/>
        <v>0</v>
      </c>
      <c r="AJ78" s="203">
        <f t="shared" si="21"/>
        <v>0</v>
      </c>
      <c r="AK78" s="203">
        <f t="shared" si="21"/>
        <v>0</v>
      </c>
      <c r="AL78" s="207">
        <f t="shared" si="21"/>
        <v>0</v>
      </c>
      <c r="AM78" s="208">
        <f>COUNTIF(AM$4:AM$65,309)</f>
        <v>0</v>
      </c>
      <c r="AN78" s="203">
        <f t="shared" si="21"/>
        <v>1</v>
      </c>
      <c r="AO78" s="203">
        <f t="shared" si="21"/>
        <v>1</v>
      </c>
      <c r="AP78" s="203">
        <f t="shared" si="21"/>
        <v>1</v>
      </c>
      <c r="AQ78" s="203">
        <f t="shared" si="21"/>
        <v>1</v>
      </c>
      <c r="AR78" s="203">
        <f t="shared" si="21"/>
        <v>1</v>
      </c>
      <c r="AS78" s="203">
        <f t="shared" si="21"/>
        <v>1</v>
      </c>
      <c r="AT78" s="203">
        <f t="shared" si="21"/>
        <v>0</v>
      </c>
      <c r="AU78" s="203">
        <f t="shared" si="21"/>
        <v>0</v>
      </c>
      <c r="AV78" s="203">
        <f t="shared" si="21"/>
        <v>0</v>
      </c>
      <c r="AW78" s="203">
        <f t="shared" si="21"/>
        <v>0</v>
      </c>
      <c r="AX78" s="205">
        <f t="shared" si="21"/>
        <v>0</v>
      </c>
      <c r="AY78" s="206">
        <f>COUNTIF(AY$5:AY$65,309)</f>
        <v>1</v>
      </c>
      <c r="AZ78" s="203">
        <f t="shared" si="21"/>
        <v>1</v>
      </c>
      <c r="BA78" s="203">
        <f t="shared" si="21"/>
        <v>1</v>
      </c>
      <c r="BB78" s="203">
        <f t="shared" si="21"/>
        <v>1</v>
      </c>
      <c r="BC78" s="203">
        <f t="shared" si="21"/>
        <v>1</v>
      </c>
      <c r="BD78" s="203">
        <f t="shared" si="21"/>
        <v>1</v>
      </c>
      <c r="BE78" s="203">
        <f t="shared" si="21"/>
        <v>0</v>
      </c>
      <c r="BF78" s="203">
        <f t="shared" si="21"/>
        <v>1</v>
      </c>
      <c r="BG78" s="203">
        <f t="shared" si="21"/>
        <v>0</v>
      </c>
      <c r="BH78" s="203">
        <f t="shared" si="21"/>
        <v>0</v>
      </c>
      <c r="BI78" s="203">
        <f t="shared" si="21"/>
        <v>0</v>
      </c>
      <c r="BJ78" s="207">
        <f t="shared" si="21"/>
        <v>0</v>
      </c>
      <c r="BK78" s="206">
        <f t="shared" si="21"/>
        <v>0</v>
      </c>
      <c r="BL78" s="203">
        <f t="shared" si="21"/>
        <v>0</v>
      </c>
      <c r="BM78" s="203">
        <f t="shared" si="21"/>
        <v>0</v>
      </c>
      <c r="BN78" s="203">
        <f>COUNTIF(BN$4:BN$65,309)</f>
        <v>0</v>
      </c>
      <c r="BO78" s="203">
        <f>COUNTIF(BO$4:BO$65,309)</f>
        <v>0</v>
      </c>
      <c r="BP78" s="203">
        <f t="shared" si="21"/>
        <v>0</v>
      </c>
      <c r="BQ78" s="203">
        <f t="shared" si="21"/>
        <v>0</v>
      </c>
    </row>
    <row r="79" spans="1:70" ht="18.75">
      <c r="B79" s="209">
        <v>402</v>
      </c>
      <c r="C79" s="206">
        <f>COUNTIF(C$4:C$65,402)</f>
        <v>1</v>
      </c>
      <c r="D79" s="203">
        <f t="shared" ref="D79:BQ79" si="22">COUNTIF(D$4:D$65,402)</f>
        <v>1</v>
      </c>
      <c r="E79" s="203">
        <f t="shared" si="22"/>
        <v>1</v>
      </c>
      <c r="F79" s="203">
        <f t="shared" si="22"/>
        <v>1</v>
      </c>
      <c r="G79" s="203">
        <f t="shared" si="22"/>
        <v>0</v>
      </c>
      <c r="H79" s="203">
        <f t="shared" si="22"/>
        <v>0</v>
      </c>
      <c r="I79" s="203">
        <f t="shared" si="22"/>
        <v>0</v>
      </c>
      <c r="J79" s="203">
        <f t="shared" si="22"/>
        <v>0</v>
      </c>
      <c r="K79" s="203">
        <f t="shared" si="22"/>
        <v>0</v>
      </c>
      <c r="L79" s="203">
        <f t="shared" si="22"/>
        <v>0</v>
      </c>
      <c r="M79" s="203">
        <f t="shared" si="22"/>
        <v>0</v>
      </c>
      <c r="N79" s="207">
        <f t="shared" si="22"/>
        <v>0</v>
      </c>
      <c r="O79" s="208">
        <f t="shared" si="22"/>
        <v>0</v>
      </c>
      <c r="P79" s="203">
        <f t="shared" si="22"/>
        <v>1</v>
      </c>
      <c r="Q79" s="203">
        <f t="shared" si="22"/>
        <v>1</v>
      </c>
      <c r="R79" s="203">
        <f t="shared" si="22"/>
        <v>1</v>
      </c>
      <c r="S79" s="203">
        <f t="shared" si="22"/>
        <v>1</v>
      </c>
      <c r="T79" s="203">
        <f t="shared" si="22"/>
        <v>1</v>
      </c>
      <c r="U79" s="203">
        <f t="shared" si="22"/>
        <v>1</v>
      </c>
      <c r="V79" s="203">
        <f t="shared" si="22"/>
        <v>1</v>
      </c>
      <c r="W79" s="203">
        <f t="shared" si="22"/>
        <v>0</v>
      </c>
      <c r="X79" s="203">
        <f t="shared" si="22"/>
        <v>0</v>
      </c>
      <c r="Y79" s="205"/>
      <c r="Z79" s="205">
        <f t="shared" si="22"/>
        <v>0</v>
      </c>
      <c r="AA79" s="206">
        <f t="shared" si="22"/>
        <v>1</v>
      </c>
      <c r="AB79" s="203">
        <f t="shared" si="22"/>
        <v>1</v>
      </c>
      <c r="AC79" s="203">
        <f t="shared" si="22"/>
        <v>1</v>
      </c>
      <c r="AD79" s="203">
        <f t="shared" si="22"/>
        <v>1</v>
      </c>
      <c r="AE79" s="203">
        <f t="shared" si="22"/>
        <v>1</v>
      </c>
      <c r="AF79" s="203">
        <f t="shared" si="22"/>
        <v>1</v>
      </c>
      <c r="AG79" s="203">
        <f t="shared" si="22"/>
        <v>1</v>
      </c>
      <c r="AH79" s="203">
        <f t="shared" si="22"/>
        <v>1</v>
      </c>
      <c r="AI79" s="203">
        <f t="shared" si="22"/>
        <v>1</v>
      </c>
      <c r="AJ79" s="203">
        <f t="shared" si="22"/>
        <v>0</v>
      </c>
      <c r="AK79" s="203">
        <f t="shared" si="22"/>
        <v>0</v>
      </c>
      <c r="AL79" s="207">
        <f t="shared" si="22"/>
        <v>0</v>
      </c>
      <c r="AM79" s="208">
        <f>COUNTIF(AM$4:AM$65,402)</f>
        <v>1</v>
      </c>
      <c r="AN79" s="203">
        <f t="shared" si="22"/>
        <v>1</v>
      </c>
      <c r="AO79" s="203">
        <f t="shared" si="22"/>
        <v>1</v>
      </c>
      <c r="AP79" s="203">
        <f t="shared" si="22"/>
        <v>1</v>
      </c>
      <c r="AQ79" s="203">
        <f t="shared" si="22"/>
        <v>1</v>
      </c>
      <c r="AR79" s="203">
        <f t="shared" si="22"/>
        <v>1</v>
      </c>
      <c r="AS79" s="203">
        <f t="shared" si="22"/>
        <v>1</v>
      </c>
      <c r="AT79" s="203">
        <f t="shared" si="22"/>
        <v>1</v>
      </c>
      <c r="AU79" s="203">
        <f t="shared" si="22"/>
        <v>0</v>
      </c>
      <c r="AV79" s="203">
        <f t="shared" si="22"/>
        <v>1</v>
      </c>
      <c r="AW79" s="203">
        <f t="shared" si="22"/>
        <v>0</v>
      </c>
      <c r="AX79" s="205">
        <f t="shared" si="22"/>
        <v>0</v>
      </c>
      <c r="AY79" s="206">
        <f>COUNTIF(AY$5:AY$65,402)</f>
        <v>0</v>
      </c>
      <c r="AZ79" s="203">
        <f t="shared" si="22"/>
        <v>0</v>
      </c>
      <c r="BA79" s="203">
        <f t="shared" si="22"/>
        <v>0</v>
      </c>
      <c r="BB79" s="203">
        <f t="shared" si="22"/>
        <v>1</v>
      </c>
      <c r="BC79" s="203">
        <f t="shared" si="22"/>
        <v>1</v>
      </c>
      <c r="BD79" s="203">
        <f t="shared" si="22"/>
        <v>1</v>
      </c>
      <c r="BE79" s="203">
        <f t="shared" si="22"/>
        <v>0</v>
      </c>
      <c r="BF79" s="203">
        <f t="shared" si="22"/>
        <v>0</v>
      </c>
      <c r="BG79" s="203">
        <f t="shared" si="22"/>
        <v>0</v>
      </c>
      <c r="BH79" s="203">
        <f t="shared" si="22"/>
        <v>0</v>
      </c>
      <c r="BI79" s="203">
        <f t="shared" si="22"/>
        <v>0</v>
      </c>
      <c r="BJ79" s="207">
        <f t="shared" si="22"/>
        <v>0</v>
      </c>
      <c r="BK79" s="206">
        <f t="shared" si="22"/>
        <v>1</v>
      </c>
      <c r="BL79" s="203">
        <f t="shared" si="22"/>
        <v>1</v>
      </c>
      <c r="BM79" s="203">
        <f t="shared" si="22"/>
        <v>1</v>
      </c>
      <c r="BN79" s="203">
        <f>COUNTIF(BN$4:BN$65,402)</f>
        <v>0</v>
      </c>
      <c r="BO79" s="203">
        <f>COUNTIF(BO$4:BO$65,402)</f>
        <v>0</v>
      </c>
      <c r="BP79" s="203">
        <f t="shared" si="22"/>
        <v>0</v>
      </c>
      <c r="BQ79" s="203">
        <f t="shared" si="22"/>
        <v>0</v>
      </c>
    </row>
    <row r="80" spans="1:70" ht="18.75">
      <c r="B80" s="209">
        <v>405</v>
      </c>
      <c r="C80" s="206">
        <f>COUNTIF(C$4:C$65,405)</f>
        <v>1</v>
      </c>
      <c r="D80" s="203">
        <f t="shared" ref="D80:BQ80" si="23">COUNTIF(D$4:D$65,405)</f>
        <v>1</v>
      </c>
      <c r="E80" s="203">
        <f t="shared" si="23"/>
        <v>0</v>
      </c>
      <c r="F80" s="203">
        <f t="shared" si="23"/>
        <v>1</v>
      </c>
      <c r="G80" s="203">
        <f t="shared" si="23"/>
        <v>1</v>
      </c>
      <c r="H80" s="203">
        <f t="shared" si="23"/>
        <v>0</v>
      </c>
      <c r="I80" s="203">
        <f t="shared" si="23"/>
        <v>0</v>
      </c>
      <c r="J80" s="203">
        <f t="shared" si="23"/>
        <v>0</v>
      </c>
      <c r="K80" s="203">
        <f t="shared" si="23"/>
        <v>0</v>
      </c>
      <c r="L80" s="203">
        <f t="shared" si="23"/>
        <v>0</v>
      </c>
      <c r="M80" s="203">
        <f t="shared" si="23"/>
        <v>0</v>
      </c>
      <c r="N80" s="207">
        <f t="shared" si="23"/>
        <v>0</v>
      </c>
      <c r="O80" s="208">
        <f t="shared" si="23"/>
        <v>0</v>
      </c>
      <c r="P80" s="203">
        <f t="shared" si="23"/>
        <v>1</v>
      </c>
      <c r="Q80" s="203">
        <f t="shared" si="23"/>
        <v>1</v>
      </c>
      <c r="R80" s="203">
        <f t="shared" si="23"/>
        <v>1</v>
      </c>
      <c r="S80" s="203">
        <f t="shared" si="23"/>
        <v>0</v>
      </c>
      <c r="T80" s="203">
        <f t="shared" si="23"/>
        <v>1</v>
      </c>
      <c r="U80" s="203">
        <f t="shared" si="23"/>
        <v>1</v>
      </c>
      <c r="V80" s="203">
        <f t="shared" si="23"/>
        <v>0</v>
      </c>
      <c r="W80" s="203">
        <f t="shared" si="23"/>
        <v>0</v>
      </c>
      <c r="X80" s="203">
        <f t="shared" si="23"/>
        <v>0</v>
      </c>
      <c r="Y80" s="205"/>
      <c r="Z80" s="205">
        <f t="shared" si="23"/>
        <v>0</v>
      </c>
      <c r="AA80" s="206">
        <f t="shared" si="23"/>
        <v>0</v>
      </c>
      <c r="AB80" s="203">
        <f t="shared" si="23"/>
        <v>1</v>
      </c>
      <c r="AC80" s="203">
        <f t="shared" si="23"/>
        <v>1</v>
      </c>
      <c r="AD80" s="203">
        <f t="shared" si="23"/>
        <v>1</v>
      </c>
      <c r="AE80" s="203">
        <f t="shared" si="23"/>
        <v>1</v>
      </c>
      <c r="AF80" s="203">
        <f t="shared" si="23"/>
        <v>1</v>
      </c>
      <c r="AG80" s="203">
        <f t="shared" si="23"/>
        <v>1</v>
      </c>
      <c r="AH80" s="203">
        <f t="shared" si="23"/>
        <v>0</v>
      </c>
      <c r="AI80" s="203">
        <f t="shared" si="23"/>
        <v>0</v>
      </c>
      <c r="AJ80" s="203">
        <f t="shared" si="23"/>
        <v>0</v>
      </c>
      <c r="AK80" s="203">
        <f t="shared" si="23"/>
        <v>0</v>
      </c>
      <c r="AL80" s="207">
        <f t="shared" si="23"/>
        <v>0</v>
      </c>
      <c r="AM80" s="208">
        <f>COUNTIF(AM$4:AM$65,405)</f>
        <v>0</v>
      </c>
      <c r="AN80" s="203">
        <f t="shared" si="23"/>
        <v>1</v>
      </c>
      <c r="AO80" s="203">
        <f t="shared" si="23"/>
        <v>1</v>
      </c>
      <c r="AP80" s="203">
        <f t="shared" si="23"/>
        <v>1</v>
      </c>
      <c r="AQ80" s="203">
        <f t="shared" si="23"/>
        <v>1</v>
      </c>
      <c r="AR80" s="203">
        <f t="shared" si="23"/>
        <v>1</v>
      </c>
      <c r="AS80" s="203">
        <f t="shared" si="23"/>
        <v>1</v>
      </c>
      <c r="AT80" s="203">
        <f t="shared" si="23"/>
        <v>1</v>
      </c>
      <c r="AU80" s="203">
        <f t="shared" si="23"/>
        <v>0</v>
      </c>
      <c r="AV80" s="203">
        <f t="shared" si="23"/>
        <v>0</v>
      </c>
      <c r="AW80" s="203">
        <f t="shared" si="23"/>
        <v>0</v>
      </c>
      <c r="AX80" s="205">
        <f t="shared" si="23"/>
        <v>0</v>
      </c>
      <c r="AY80" s="206">
        <f>COUNTIF(AY$5:AY$65,405)</f>
        <v>1</v>
      </c>
      <c r="AZ80" s="203">
        <f t="shared" si="23"/>
        <v>1</v>
      </c>
      <c r="BA80" s="203">
        <f t="shared" si="23"/>
        <v>1</v>
      </c>
      <c r="BB80" s="203">
        <f t="shared" si="23"/>
        <v>0</v>
      </c>
      <c r="BC80" s="203">
        <f t="shared" si="23"/>
        <v>1</v>
      </c>
      <c r="BD80" s="203">
        <f t="shared" si="23"/>
        <v>1</v>
      </c>
      <c r="BE80" s="203">
        <f t="shared" si="23"/>
        <v>1</v>
      </c>
      <c r="BF80" s="203">
        <f t="shared" si="23"/>
        <v>0</v>
      </c>
      <c r="BG80" s="203">
        <f t="shared" si="23"/>
        <v>0</v>
      </c>
      <c r="BH80" s="203">
        <f t="shared" si="23"/>
        <v>0</v>
      </c>
      <c r="BI80" s="203">
        <f t="shared" si="23"/>
        <v>0</v>
      </c>
      <c r="BJ80" s="207">
        <f t="shared" si="23"/>
        <v>0</v>
      </c>
      <c r="BK80" s="206">
        <f t="shared" si="23"/>
        <v>0</v>
      </c>
      <c r="BL80" s="203">
        <f t="shared" si="23"/>
        <v>1</v>
      </c>
      <c r="BM80" s="203">
        <f t="shared" si="23"/>
        <v>1</v>
      </c>
      <c r="BN80" s="203">
        <f>COUNTIF(BN$4:BN$65,405)</f>
        <v>0</v>
      </c>
      <c r="BO80" s="203">
        <f>COUNTIF(BO$4:BO$65,405)</f>
        <v>0</v>
      </c>
      <c r="BP80" s="203">
        <f t="shared" si="23"/>
        <v>0</v>
      </c>
      <c r="BQ80" s="203">
        <f t="shared" si="23"/>
        <v>0</v>
      </c>
    </row>
    <row r="81" spans="2:82" ht="18.75">
      <c r="B81" s="209">
        <v>406</v>
      </c>
      <c r="C81" s="206">
        <f>COUNTIF(C$4:C$65,406)</f>
        <v>1</v>
      </c>
      <c r="D81" s="203">
        <f t="shared" ref="D81:BQ81" si="24">COUNTIF(D$4:D$65,406)</f>
        <v>1</v>
      </c>
      <c r="E81" s="203">
        <f t="shared" si="24"/>
        <v>1</v>
      </c>
      <c r="F81" s="203">
        <f t="shared" si="24"/>
        <v>1</v>
      </c>
      <c r="G81" s="203">
        <f t="shared" si="24"/>
        <v>1</v>
      </c>
      <c r="H81" s="203">
        <f t="shared" si="24"/>
        <v>0</v>
      </c>
      <c r="I81" s="203">
        <f t="shared" si="24"/>
        <v>1</v>
      </c>
      <c r="J81" s="203">
        <f t="shared" si="24"/>
        <v>1</v>
      </c>
      <c r="K81" s="203">
        <f t="shared" si="24"/>
        <v>1</v>
      </c>
      <c r="L81" s="203">
        <f t="shared" si="24"/>
        <v>0</v>
      </c>
      <c r="M81" s="203">
        <f t="shared" si="24"/>
        <v>0</v>
      </c>
      <c r="N81" s="207">
        <f t="shared" si="24"/>
        <v>0</v>
      </c>
      <c r="O81" s="208">
        <f t="shared" si="24"/>
        <v>1</v>
      </c>
      <c r="P81" s="203">
        <f t="shared" si="24"/>
        <v>0</v>
      </c>
      <c r="Q81" s="203">
        <f t="shared" si="24"/>
        <v>1</v>
      </c>
      <c r="R81" s="203">
        <f t="shared" si="24"/>
        <v>0</v>
      </c>
      <c r="S81" s="203">
        <f t="shared" si="24"/>
        <v>1</v>
      </c>
      <c r="T81" s="203">
        <f t="shared" si="24"/>
        <v>1</v>
      </c>
      <c r="U81" s="203">
        <f t="shared" si="24"/>
        <v>0</v>
      </c>
      <c r="V81" s="203">
        <f t="shared" si="24"/>
        <v>0</v>
      </c>
      <c r="W81" s="203">
        <f t="shared" si="24"/>
        <v>0</v>
      </c>
      <c r="X81" s="203">
        <f t="shared" si="24"/>
        <v>0</v>
      </c>
      <c r="Y81" s="205"/>
      <c r="Z81" s="205">
        <f t="shared" si="24"/>
        <v>0</v>
      </c>
      <c r="AA81" s="206">
        <f t="shared" si="24"/>
        <v>0</v>
      </c>
      <c r="AB81" s="203">
        <f t="shared" si="24"/>
        <v>1</v>
      </c>
      <c r="AC81" s="203">
        <f t="shared" si="24"/>
        <v>1</v>
      </c>
      <c r="AD81" s="203">
        <f t="shared" si="24"/>
        <v>1</v>
      </c>
      <c r="AE81" s="203">
        <f t="shared" si="24"/>
        <v>1</v>
      </c>
      <c r="AF81" s="203">
        <f t="shared" si="24"/>
        <v>1</v>
      </c>
      <c r="AG81" s="203">
        <f t="shared" si="24"/>
        <v>1</v>
      </c>
      <c r="AH81" s="203">
        <f t="shared" si="24"/>
        <v>1</v>
      </c>
      <c r="AI81" s="203">
        <f t="shared" si="24"/>
        <v>0</v>
      </c>
      <c r="AJ81" s="203">
        <f t="shared" si="24"/>
        <v>0</v>
      </c>
      <c r="AK81" s="203">
        <f t="shared" si="24"/>
        <v>0</v>
      </c>
      <c r="AL81" s="207">
        <f t="shared" si="24"/>
        <v>0</v>
      </c>
      <c r="AM81" s="208">
        <f>COUNTIF(AM$4:AM$65,406)</f>
        <v>1</v>
      </c>
      <c r="AN81" s="203">
        <f t="shared" si="24"/>
        <v>1</v>
      </c>
      <c r="AO81" s="203">
        <f t="shared" si="24"/>
        <v>1</v>
      </c>
      <c r="AP81" s="203">
        <f t="shared" si="24"/>
        <v>1</v>
      </c>
      <c r="AQ81" s="203">
        <f t="shared" si="24"/>
        <v>0</v>
      </c>
      <c r="AR81" s="203">
        <f t="shared" si="24"/>
        <v>1</v>
      </c>
      <c r="AS81" s="203">
        <f t="shared" si="24"/>
        <v>1</v>
      </c>
      <c r="AT81" s="203">
        <f t="shared" si="24"/>
        <v>1</v>
      </c>
      <c r="AU81" s="203">
        <f t="shared" si="24"/>
        <v>1</v>
      </c>
      <c r="AV81" s="203">
        <f t="shared" si="24"/>
        <v>1</v>
      </c>
      <c r="AW81" s="203">
        <f t="shared" si="24"/>
        <v>1</v>
      </c>
      <c r="AX81" s="205">
        <f t="shared" si="24"/>
        <v>0</v>
      </c>
      <c r="AY81" s="206">
        <f>COUNTIF(AY$5:AY$65,406)</f>
        <v>0</v>
      </c>
      <c r="AZ81" s="203">
        <f t="shared" si="24"/>
        <v>0</v>
      </c>
      <c r="BA81" s="203">
        <f t="shared" si="24"/>
        <v>0</v>
      </c>
      <c r="BB81" s="203">
        <f t="shared" si="24"/>
        <v>1</v>
      </c>
      <c r="BC81" s="203">
        <f t="shared" si="24"/>
        <v>1</v>
      </c>
      <c r="BD81" s="203">
        <f t="shared" si="24"/>
        <v>0</v>
      </c>
      <c r="BE81" s="203">
        <f t="shared" si="24"/>
        <v>0</v>
      </c>
      <c r="BF81" s="203">
        <f t="shared" si="24"/>
        <v>0</v>
      </c>
      <c r="BG81" s="203">
        <f t="shared" si="24"/>
        <v>0</v>
      </c>
      <c r="BH81" s="203">
        <f t="shared" si="24"/>
        <v>1</v>
      </c>
      <c r="BI81" s="203">
        <f t="shared" si="24"/>
        <v>1</v>
      </c>
      <c r="BJ81" s="207">
        <f t="shared" si="24"/>
        <v>1</v>
      </c>
      <c r="BK81" s="206">
        <f t="shared" si="24"/>
        <v>0</v>
      </c>
      <c r="BL81" s="203">
        <f t="shared" si="24"/>
        <v>0</v>
      </c>
      <c r="BM81" s="203">
        <f t="shared" si="24"/>
        <v>0</v>
      </c>
      <c r="BN81" s="203">
        <f>COUNTIF(BN$4:BN$65,406)</f>
        <v>0</v>
      </c>
      <c r="BO81" s="203">
        <f>COUNTIF(BO$4:BO$65,406)</f>
        <v>0</v>
      </c>
      <c r="BP81" s="203">
        <f t="shared" si="24"/>
        <v>0</v>
      </c>
      <c r="BQ81" s="203">
        <f t="shared" si="24"/>
        <v>0</v>
      </c>
    </row>
    <row r="82" spans="2:82" ht="18.75">
      <c r="B82" s="209">
        <v>407</v>
      </c>
      <c r="C82" s="206">
        <f>COUNTIF(C$4:C$65,407)</f>
        <v>1</v>
      </c>
      <c r="D82" s="203">
        <f t="shared" ref="D82:BQ82" si="25">COUNTIF(D$4:D$65,407)</f>
        <v>1</v>
      </c>
      <c r="E82" s="203">
        <f t="shared" si="25"/>
        <v>1</v>
      </c>
      <c r="F82" s="203">
        <f t="shared" si="25"/>
        <v>1</v>
      </c>
      <c r="G82" s="203">
        <f t="shared" si="25"/>
        <v>1</v>
      </c>
      <c r="H82" s="203">
        <f t="shared" si="25"/>
        <v>0</v>
      </c>
      <c r="I82" s="203">
        <f t="shared" si="25"/>
        <v>0</v>
      </c>
      <c r="J82" s="203">
        <f t="shared" si="25"/>
        <v>0</v>
      </c>
      <c r="K82" s="203">
        <f t="shared" si="25"/>
        <v>0</v>
      </c>
      <c r="L82" s="203">
        <f t="shared" si="25"/>
        <v>0</v>
      </c>
      <c r="M82" s="203">
        <f t="shared" si="25"/>
        <v>0</v>
      </c>
      <c r="N82" s="207">
        <f t="shared" si="25"/>
        <v>0</v>
      </c>
      <c r="O82" s="208">
        <f t="shared" si="25"/>
        <v>1</v>
      </c>
      <c r="P82" s="203">
        <f t="shared" si="25"/>
        <v>1</v>
      </c>
      <c r="Q82" s="203">
        <f t="shared" si="25"/>
        <v>1</v>
      </c>
      <c r="R82" s="203">
        <f t="shared" si="25"/>
        <v>1</v>
      </c>
      <c r="S82" s="203">
        <f t="shared" si="25"/>
        <v>1</v>
      </c>
      <c r="T82" s="203">
        <f t="shared" si="25"/>
        <v>1</v>
      </c>
      <c r="U82" s="203">
        <f t="shared" si="25"/>
        <v>1</v>
      </c>
      <c r="V82" s="203">
        <f t="shared" si="25"/>
        <v>1</v>
      </c>
      <c r="W82" s="203">
        <f t="shared" si="25"/>
        <v>1</v>
      </c>
      <c r="X82" s="203">
        <f t="shared" si="25"/>
        <v>1</v>
      </c>
      <c r="Y82" s="205"/>
      <c r="Z82" s="205">
        <f t="shared" si="25"/>
        <v>0</v>
      </c>
      <c r="AA82" s="206">
        <f t="shared" si="25"/>
        <v>0</v>
      </c>
      <c r="AB82" s="203">
        <f t="shared" si="25"/>
        <v>1</v>
      </c>
      <c r="AC82" s="203">
        <f t="shared" si="25"/>
        <v>1</v>
      </c>
      <c r="AD82" s="203">
        <f t="shared" si="25"/>
        <v>1</v>
      </c>
      <c r="AE82" s="203">
        <f t="shared" si="25"/>
        <v>1</v>
      </c>
      <c r="AF82" s="203">
        <f t="shared" si="25"/>
        <v>1</v>
      </c>
      <c r="AG82" s="203">
        <f t="shared" si="25"/>
        <v>1</v>
      </c>
      <c r="AH82" s="203">
        <f t="shared" si="25"/>
        <v>0</v>
      </c>
      <c r="AI82" s="203">
        <f t="shared" si="25"/>
        <v>0</v>
      </c>
      <c r="AJ82" s="203">
        <f t="shared" si="25"/>
        <v>0</v>
      </c>
      <c r="AK82" s="203">
        <f t="shared" si="25"/>
        <v>0</v>
      </c>
      <c r="AL82" s="207">
        <f t="shared" si="25"/>
        <v>0</v>
      </c>
      <c r="AM82" s="208">
        <f>COUNTIF(AM$4:AM$65,407)</f>
        <v>1</v>
      </c>
      <c r="AN82" s="203">
        <f t="shared" si="25"/>
        <v>1</v>
      </c>
      <c r="AO82" s="203">
        <f t="shared" si="25"/>
        <v>1</v>
      </c>
      <c r="AP82" s="203">
        <f t="shared" si="25"/>
        <v>1</v>
      </c>
      <c r="AQ82" s="203">
        <f t="shared" si="25"/>
        <v>1</v>
      </c>
      <c r="AR82" s="203">
        <f t="shared" si="25"/>
        <v>1</v>
      </c>
      <c r="AS82" s="203">
        <f t="shared" si="25"/>
        <v>1</v>
      </c>
      <c r="AT82" s="203">
        <f t="shared" si="25"/>
        <v>0</v>
      </c>
      <c r="AU82" s="203">
        <f t="shared" si="25"/>
        <v>0</v>
      </c>
      <c r="AV82" s="203">
        <f t="shared" si="25"/>
        <v>0</v>
      </c>
      <c r="AW82" s="203">
        <f t="shared" si="25"/>
        <v>0</v>
      </c>
      <c r="AX82" s="205">
        <f t="shared" si="25"/>
        <v>0</v>
      </c>
      <c r="AY82" s="206">
        <f>COUNTIF(AY$5:AY$65,407)</f>
        <v>1</v>
      </c>
      <c r="AZ82" s="203">
        <f t="shared" si="25"/>
        <v>1</v>
      </c>
      <c r="BA82" s="203">
        <f t="shared" si="25"/>
        <v>1</v>
      </c>
      <c r="BB82" s="203">
        <f t="shared" si="25"/>
        <v>1</v>
      </c>
      <c r="BC82" s="203">
        <f t="shared" si="25"/>
        <v>1</v>
      </c>
      <c r="BD82" s="203">
        <f t="shared" si="25"/>
        <v>1</v>
      </c>
      <c r="BE82" s="203">
        <f t="shared" si="25"/>
        <v>1</v>
      </c>
      <c r="BF82" s="203">
        <f t="shared" si="25"/>
        <v>1</v>
      </c>
      <c r="BG82" s="203">
        <f t="shared" si="25"/>
        <v>0</v>
      </c>
      <c r="BH82" s="203">
        <f t="shared" si="25"/>
        <v>0</v>
      </c>
      <c r="BI82" s="203">
        <f t="shared" si="25"/>
        <v>0</v>
      </c>
      <c r="BJ82" s="207">
        <f t="shared" si="25"/>
        <v>0</v>
      </c>
      <c r="BK82" s="206">
        <f t="shared" si="25"/>
        <v>0</v>
      </c>
      <c r="BL82" s="203">
        <f t="shared" si="25"/>
        <v>0</v>
      </c>
      <c r="BM82" s="203">
        <f t="shared" si="25"/>
        <v>0</v>
      </c>
      <c r="BN82" s="203">
        <f>COUNTIF(BN$4:BN$65,407)</f>
        <v>0</v>
      </c>
      <c r="BO82" s="203">
        <f>COUNTIF(BO$4:BO$65,407)</f>
        <v>1</v>
      </c>
      <c r="BP82" s="203">
        <f t="shared" si="25"/>
        <v>0</v>
      </c>
      <c r="BQ82" s="203">
        <f t="shared" si="25"/>
        <v>0</v>
      </c>
    </row>
    <row r="83" spans="2:82" ht="18.75">
      <c r="B83" s="209">
        <v>409</v>
      </c>
      <c r="C83" s="206">
        <f>COUNTIF(C$4:C$65,409)</f>
        <v>0</v>
      </c>
      <c r="D83" s="203">
        <f t="shared" ref="D83:BQ83" si="26">COUNTIF(D$4:D$65,409)</f>
        <v>0</v>
      </c>
      <c r="E83" s="203">
        <f t="shared" si="26"/>
        <v>1</v>
      </c>
      <c r="F83" s="203">
        <f t="shared" si="26"/>
        <v>1</v>
      </c>
      <c r="G83" s="203">
        <f t="shared" si="26"/>
        <v>1</v>
      </c>
      <c r="H83" s="203">
        <f t="shared" si="26"/>
        <v>0</v>
      </c>
      <c r="I83" s="203">
        <f t="shared" si="26"/>
        <v>0</v>
      </c>
      <c r="J83" s="203">
        <f t="shared" si="26"/>
        <v>0</v>
      </c>
      <c r="K83" s="203">
        <f t="shared" si="26"/>
        <v>0</v>
      </c>
      <c r="L83" s="203">
        <f t="shared" si="26"/>
        <v>0</v>
      </c>
      <c r="M83" s="203">
        <f t="shared" si="26"/>
        <v>0</v>
      </c>
      <c r="N83" s="207">
        <f t="shared" si="26"/>
        <v>0</v>
      </c>
      <c r="O83" s="208">
        <f t="shared" si="26"/>
        <v>1</v>
      </c>
      <c r="P83" s="203">
        <f t="shared" si="26"/>
        <v>1</v>
      </c>
      <c r="Q83" s="203">
        <f t="shared" si="26"/>
        <v>1</v>
      </c>
      <c r="R83" s="203">
        <f t="shared" si="26"/>
        <v>1</v>
      </c>
      <c r="S83" s="203">
        <f t="shared" si="26"/>
        <v>1</v>
      </c>
      <c r="T83" s="203">
        <f t="shared" si="26"/>
        <v>1</v>
      </c>
      <c r="U83" s="203">
        <f t="shared" si="26"/>
        <v>1</v>
      </c>
      <c r="V83" s="203">
        <f t="shared" si="26"/>
        <v>1</v>
      </c>
      <c r="W83" s="203">
        <f t="shared" si="26"/>
        <v>0</v>
      </c>
      <c r="X83" s="203">
        <f t="shared" si="26"/>
        <v>0</v>
      </c>
      <c r="Y83" s="205"/>
      <c r="Z83" s="205">
        <f t="shared" si="26"/>
        <v>0</v>
      </c>
      <c r="AA83" s="206">
        <f t="shared" si="26"/>
        <v>1</v>
      </c>
      <c r="AB83" s="203">
        <f t="shared" si="26"/>
        <v>1</v>
      </c>
      <c r="AC83" s="203">
        <f t="shared" si="26"/>
        <v>1</v>
      </c>
      <c r="AD83" s="203">
        <f t="shared" si="26"/>
        <v>1</v>
      </c>
      <c r="AE83" s="203">
        <f t="shared" si="26"/>
        <v>1</v>
      </c>
      <c r="AF83" s="203">
        <f t="shared" si="26"/>
        <v>1</v>
      </c>
      <c r="AG83" s="203">
        <f t="shared" si="26"/>
        <v>1</v>
      </c>
      <c r="AH83" s="203">
        <f t="shared" si="26"/>
        <v>0</v>
      </c>
      <c r="AI83" s="203">
        <f t="shared" si="26"/>
        <v>0</v>
      </c>
      <c r="AJ83" s="203">
        <f t="shared" si="26"/>
        <v>0</v>
      </c>
      <c r="AK83" s="203">
        <f t="shared" si="26"/>
        <v>0</v>
      </c>
      <c r="AL83" s="207">
        <f t="shared" si="26"/>
        <v>0</v>
      </c>
      <c r="AM83" s="208">
        <f>COUNTIF(AM$4:AM$65,409)</f>
        <v>1</v>
      </c>
      <c r="AN83" s="203">
        <f t="shared" si="26"/>
        <v>1</v>
      </c>
      <c r="AO83" s="203">
        <f t="shared" si="26"/>
        <v>1</v>
      </c>
      <c r="AP83" s="203">
        <f t="shared" si="26"/>
        <v>1</v>
      </c>
      <c r="AQ83" s="203">
        <f t="shared" si="26"/>
        <v>1</v>
      </c>
      <c r="AR83" s="203">
        <f t="shared" si="26"/>
        <v>1</v>
      </c>
      <c r="AS83" s="203">
        <f t="shared" si="26"/>
        <v>1</v>
      </c>
      <c r="AT83" s="203">
        <f t="shared" si="26"/>
        <v>1</v>
      </c>
      <c r="AU83" s="203">
        <f t="shared" si="26"/>
        <v>0</v>
      </c>
      <c r="AV83" s="203">
        <f t="shared" si="26"/>
        <v>0</v>
      </c>
      <c r="AW83" s="203">
        <f t="shared" si="26"/>
        <v>0</v>
      </c>
      <c r="AX83" s="205">
        <f t="shared" si="26"/>
        <v>0</v>
      </c>
      <c r="AY83" s="206">
        <f>COUNTIF(AY$5:AY$65,409)</f>
        <v>0</v>
      </c>
      <c r="AZ83" s="203">
        <f t="shared" si="26"/>
        <v>0</v>
      </c>
      <c r="BA83" s="203">
        <f t="shared" si="26"/>
        <v>1</v>
      </c>
      <c r="BB83" s="203">
        <f t="shared" si="26"/>
        <v>1</v>
      </c>
      <c r="BC83" s="203">
        <f t="shared" si="26"/>
        <v>1</v>
      </c>
      <c r="BD83" s="203">
        <f t="shared" si="26"/>
        <v>1</v>
      </c>
      <c r="BE83" s="203">
        <f t="shared" si="26"/>
        <v>1</v>
      </c>
      <c r="BF83" s="203">
        <f t="shared" si="26"/>
        <v>0</v>
      </c>
      <c r="BG83" s="203">
        <f t="shared" si="26"/>
        <v>0</v>
      </c>
      <c r="BH83" s="203">
        <f t="shared" si="26"/>
        <v>1</v>
      </c>
      <c r="BI83" s="203">
        <f t="shared" si="26"/>
        <v>1</v>
      </c>
      <c r="BJ83" s="207">
        <f t="shared" si="26"/>
        <v>1</v>
      </c>
      <c r="BK83" s="206">
        <f t="shared" si="26"/>
        <v>1</v>
      </c>
      <c r="BL83" s="203">
        <f t="shared" si="26"/>
        <v>0</v>
      </c>
      <c r="BM83" s="203">
        <f t="shared" si="26"/>
        <v>0</v>
      </c>
      <c r="BN83" s="203">
        <f>COUNTIF(BN$4:BN$65,409)</f>
        <v>0</v>
      </c>
      <c r="BO83" s="203">
        <f>COUNTIF(BO$4:BO$65,409)</f>
        <v>0</v>
      </c>
      <c r="BP83" s="203">
        <f t="shared" si="26"/>
        <v>0</v>
      </c>
      <c r="BQ83" s="203">
        <f t="shared" si="26"/>
        <v>0</v>
      </c>
    </row>
    <row r="84" spans="2:82" ht="20.25" customHeight="1">
      <c r="B84" s="209">
        <v>410</v>
      </c>
      <c r="C84" s="206">
        <f>COUNTIF(C$4:C$65,410)</f>
        <v>0</v>
      </c>
      <c r="D84" s="203">
        <f t="shared" ref="D84:BQ84" si="27">COUNTIF(D$4:D$65,410)</f>
        <v>1</v>
      </c>
      <c r="E84" s="203">
        <f t="shared" si="27"/>
        <v>1</v>
      </c>
      <c r="F84" s="203">
        <f t="shared" si="27"/>
        <v>1</v>
      </c>
      <c r="G84" s="203">
        <f t="shared" si="27"/>
        <v>1</v>
      </c>
      <c r="H84" s="203">
        <f t="shared" si="27"/>
        <v>0</v>
      </c>
      <c r="I84" s="203">
        <f t="shared" si="27"/>
        <v>1</v>
      </c>
      <c r="J84" s="203">
        <f t="shared" si="27"/>
        <v>0</v>
      </c>
      <c r="K84" s="203">
        <f t="shared" si="27"/>
        <v>0</v>
      </c>
      <c r="L84" s="203">
        <f t="shared" si="27"/>
        <v>0</v>
      </c>
      <c r="M84" s="203">
        <f t="shared" si="27"/>
        <v>0</v>
      </c>
      <c r="N84" s="207">
        <f t="shared" si="27"/>
        <v>0</v>
      </c>
      <c r="O84" s="208">
        <f t="shared" si="27"/>
        <v>0</v>
      </c>
      <c r="P84" s="203">
        <f t="shared" si="27"/>
        <v>1</v>
      </c>
      <c r="Q84" s="203">
        <f t="shared" si="27"/>
        <v>1</v>
      </c>
      <c r="R84" s="203">
        <f t="shared" si="27"/>
        <v>1</v>
      </c>
      <c r="S84" s="203">
        <f t="shared" si="27"/>
        <v>1</v>
      </c>
      <c r="T84" s="203">
        <f t="shared" si="27"/>
        <v>1</v>
      </c>
      <c r="U84" s="203">
        <f t="shared" si="27"/>
        <v>1</v>
      </c>
      <c r="V84" s="203">
        <f t="shared" si="27"/>
        <v>0</v>
      </c>
      <c r="W84" s="203">
        <f t="shared" si="27"/>
        <v>0</v>
      </c>
      <c r="X84" s="203">
        <f t="shared" si="27"/>
        <v>0</v>
      </c>
      <c r="Y84" s="205"/>
      <c r="Z84" s="205">
        <f t="shared" si="27"/>
        <v>0</v>
      </c>
      <c r="AA84" s="206">
        <f t="shared" si="27"/>
        <v>0</v>
      </c>
      <c r="AB84" s="203">
        <f t="shared" si="27"/>
        <v>1</v>
      </c>
      <c r="AC84" s="203">
        <f t="shared" si="27"/>
        <v>1</v>
      </c>
      <c r="AD84" s="203">
        <f t="shared" si="27"/>
        <v>1</v>
      </c>
      <c r="AE84" s="203">
        <f t="shared" si="27"/>
        <v>1</v>
      </c>
      <c r="AF84" s="203">
        <f t="shared" si="27"/>
        <v>1</v>
      </c>
      <c r="AG84" s="203">
        <f t="shared" si="27"/>
        <v>1</v>
      </c>
      <c r="AH84" s="203">
        <f t="shared" si="27"/>
        <v>1</v>
      </c>
      <c r="AI84" s="203">
        <f t="shared" si="27"/>
        <v>0</v>
      </c>
      <c r="AJ84" s="203">
        <f t="shared" si="27"/>
        <v>0</v>
      </c>
      <c r="AK84" s="203">
        <f t="shared" si="27"/>
        <v>0</v>
      </c>
      <c r="AL84" s="207">
        <f t="shared" si="27"/>
        <v>0</v>
      </c>
      <c r="AM84" s="208">
        <f>COUNTIF(AM$4:AM$65,410)</f>
        <v>0</v>
      </c>
      <c r="AN84" s="203">
        <f t="shared" si="27"/>
        <v>1</v>
      </c>
      <c r="AO84" s="203">
        <f t="shared" si="27"/>
        <v>1</v>
      </c>
      <c r="AP84" s="203">
        <f t="shared" si="27"/>
        <v>1</v>
      </c>
      <c r="AQ84" s="203">
        <f t="shared" si="27"/>
        <v>1</v>
      </c>
      <c r="AR84" s="203">
        <f t="shared" si="27"/>
        <v>1</v>
      </c>
      <c r="AS84" s="203">
        <f t="shared" si="27"/>
        <v>1</v>
      </c>
      <c r="AT84" s="203">
        <f t="shared" si="27"/>
        <v>0</v>
      </c>
      <c r="AU84" s="203">
        <f t="shared" si="27"/>
        <v>0</v>
      </c>
      <c r="AV84" s="203">
        <f t="shared" si="27"/>
        <v>0</v>
      </c>
      <c r="AW84" s="203">
        <f t="shared" si="27"/>
        <v>0</v>
      </c>
      <c r="AX84" s="205">
        <f t="shared" si="27"/>
        <v>0</v>
      </c>
      <c r="AY84" s="206">
        <f>COUNTIF(AY$5:AY$65,410)</f>
        <v>1</v>
      </c>
      <c r="AZ84" s="203">
        <f t="shared" si="27"/>
        <v>0</v>
      </c>
      <c r="BA84" s="203">
        <f t="shared" si="27"/>
        <v>1</v>
      </c>
      <c r="BB84" s="203">
        <f t="shared" si="27"/>
        <v>1</v>
      </c>
      <c r="BC84" s="203">
        <f t="shared" si="27"/>
        <v>1</v>
      </c>
      <c r="BD84" s="203">
        <f t="shared" si="27"/>
        <v>0</v>
      </c>
      <c r="BE84" s="203">
        <f t="shared" si="27"/>
        <v>1</v>
      </c>
      <c r="BF84" s="203">
        <f t="shared" si="27"/>
        <v>1</v>
      </c>
      <c r="BG84" s="203">
        <f t="shared" si="27"/>
        <v>1</v>
      </c>
      <c r="BH84" s="203">
        <f t="shared" si="27"/>
        <v>0</v>
      </c>
      <c r="BI84" s="203">
        <f t="shared" si="27"/>
        <v>0</v>
      </c>
      <c r="BJ84" s="207">
        <f t="shared" si="27"/>
        <v>0</v>
      </c>
      <c r="BK84" s="206">
        <f t="shared" si="27"/>
        <v>0</v>
      </c>
      <c r="BL84" s="203">
        <f t="shared" si="27"/>
        <v>0</v>
      </c>
      <c r="BM84" s="203">
        <f t="shared" si="27"/>
        <v>1</v>
      </c>
      <c r="BN84" s="203">
        <f>COUNTIF(BN$4:BN$65,410)</f>
        <v>1</v>
      </c>
      <c r="BO84" s="203">
        <f>COUNTIF(BO$4:BO$65,410)</f>
        <v>0</v>
      </c>
      <c r="BP84" s="203">
        <f t="shared" si="27"/>
        <v>0</v>
      </c>
      <c r="BQ84" s="203">
        <f t="shared" si="27"/>
        <v>0</v>
      </c>
    </row>
    <row r="85" spans="2:82" ht="20.25" customHeight="1">
      <c r="B85" s="209">
        <v>411</v>
      </c>
      <c r="C85" s="206">
        <f>COUNTIF(C$4:C$65,411)</f>
        <v>1</v>
      </c>
      <c r="D85" s="203">
        <f t="shared" ref="D85:BQ85" si="28">COUNTIF(D$4:D$65,411)</f>
        <v>1</v>
      </c>
      <c r="E85" s="203">
        <f t="shared" si="28"/>
        <v>0</v>
      </c>
      <c r="F85" s="203">
        <f t="shared" si="28"/>
        <v>1</v>
      </c>
      <c r="G85" s="203">
        <f t="shared" si="28"/>
        <v>1</v>
      </c>
      <c r="H85" s="203">
        <f t="shared" si="28"/>
        <v>0</v>
      </c>
      <c r="I85" s="203">
        <f t="shared" si="28"/>
        <v>1</v>
      </c>
      <c r="J85" s="203">
        <f t="shared" si="28"/>
        <v>0</v>
      </c>
      <c r="K85" s="203">
        <f t="shared" si="28"/>
        <v>0</v>
      </c>
      <c r="L85" s="203">
        <f t="shared" si="28"/>
        <v>0</v>
      </c>
      <c r="M85" s="203">
        <f t="shared" si="28"/>
        <v>0</v>
      </c>
      <c r="N85" s="207">
        <f t="shared" si="28"/>
        <v>0</v>
      </c>
      <c r="O85" s="208">
        <f t="shared" si="28"/>
        <v>0</v>
      </c>
      <c r="P85" s="203">
        <f t="shared" si="28"/>
        <v>1</v>
      </c>
      <c r="Q85" s="203">
        <f t="shared" si="28"/>
        <v>1</v>
      </c>
      <c r="R85" s="203">
        <f t="shared" si="28"/>
        <v>1</v>
      </c>
      <c r="S85" s="203">
        <f t="shared" si="28"/>
        <v>1</v>
      </c>
      <c r="T85" s="203">
        <f t="shared" si="28"/>
        <v>1</v>
      </c>
      <c r="U85" s="203">
        <f t="shared" si="28"/>
        <v>1</v>
      </c>
      <c r="V85" s="203">
        <f t="shared" si="28"/>
        <v>1</v>
      </c>
      <c r="W85" s="203">
        <f t="shared" si="28"/>
        <v>1</v>
      </c>
      <c r="X85" s="203">
        <f t="shared" si="28"/>
        <v>0</v>
      </c>
      <c r="Y85" s="205"/>
      <c r="Z85" s="205">
        <f t="shared" si="28"/>
        <v>0</v>
      </c>
      <c r="AA85" s="206">
        <f t="shared" si="28"/>
        <v>1</v>
      </c>
      <c r="AB85" s="203">
        <f t="shared" si="28"/>
        <v>1</v>
      </c>
      <c r="AC85" s="203">
        <f t="shared" si="28"/>
        <v>1</v>
      </c>
      <c r="AD85" s="203">
        <f t="shared" si="28"/>
        <v>1</v>
      </c>
      <c r="AE85" s="203">
        <f t="shared" si="28"/>
        <v>1</v>
      </c>
      <c r="AF85" s="203">
        <f t="shared" si="28"/>
        <v>1</v>
      </c>
      <c r="AG85" s="203">
        <f t="shared" si="28"/>
        <v>1</v>
      </c>
      <c r="AH85" s="203">
        <f t="shared" si="28"/>
        <v>1</v>
      </c>
      <c r="AI85" s="203">
        <f t="shared" si="28"/>
        <v>0</v>
      </c>
      <c r="AJ85" s="203">
        <f t="shared" si="28"/>
        <v>0</v>
      </c>
      <c r="AK85" s="203">
        <f t="shared" si="28"/>
        <v>0</v>
      </c>
      <c r="AL85" s="207">
        <f t="shared" si="28"/>
        <v>0</v>
      </c>
      <c r="AM85" s="208">
        <f>COUNTIF(AM$4:AM$65,411)</f>
        <v>1</v>
      </c>
      <c r="AN85" s="203">
        <f t="shared" si="28"/>
        <v>0</v>
      </c>
      <c r="AO85" s="203">
        <f t="shared" si="28"/>
        <v>1</v>
      </c>
      <c r="AP85" s="203">
        <f t="shared" si="28"/>
        <v>1</v>
      </c>
      <c r="AQ85" s="203">
        <f t="shared" si="28"/>
        <v>1</v>
      </c>
      <c r="AR85" s="203">
        <f t="shared" si="28"/>
        <v>1</v>
      </c>
      <c r="AS85" s="203">
        <f t="shared" si="28"/>
        <v>1</v>
      </c>
      <c r="AT85" s="203">
        <f t="shared" si="28"/>
        <v>0</v>
      </c>
      <c r="AU85" s="203">
        <f t="shared" si="28"/>
        <v>0</v>
      </c>
      <c r="AV85" s="203">
        <f t="shared" si="28"/>
        <v>0</v>
      </c>
      <c r="AW85" s="203">
        <f t="shared" si="28"/>
        <v>0</v>
      </c>
      <c r="AX85" s="205">
        <f t="shared" si="28"/>
        <v>1</v>
      </c>
      <c r="AY85" s="206">
        <f>COUNTIF(AY$5:AY$65,411)</f>
        <v>1</v>
      </c>
      <c r="AZ85" s="203">
        <f t="shared" si="28"/>
        <v>1</v>
      </c>
      <c r="BA85" s="203">
        <f t="shared" si="28"/>
        <v>1</v>
      </c>
      <c r="BB85" s="203">
        <f t="shared" si="28"/>
        <v>1</v>
      </c>
      <c r="BC85" s="203">
        <f t="shared" si="28"/>
        <v>1</v>
      </c>
      <c r="BD85" s="203">
        <f t="shared" si="28"/>
        <v>1</v>
      </c>
      <c r="BE85" s="203">
        <f t="shared" si="28"/>
        <v>1</v>
      </c>
      <c r="BF85" s="203">
        <f t="shared" si="28"/>
        <v>1</v>
      </c>
      <c r="BG85" s="203">
        <f t="shared" si="28"/>
        <v>1</v>
      </c>
      <c r="BH85" s="203">
        <f t="shared" si="28"/>
        <v>0</v>
      </c>
      <c r="BI85" s="203">
        <f t="shared" si="28"/>
        <v>0</v>
      </c>
      <c r="BJ85" s="207">
        <f t="shared" si="28"/>
        <v>0</v>
      </c>
      <c r="BK85" s="206">
        <f t="shared" si="28"/>
        <v>0</v>
      </c>
      <c r="BL85" s="203">
        <f t="shared" si="28"/>
        <v>0</v>
      </c>
      <c r="BM85" s="203">
        <f t="shared" si="28"/>
        <v>0</v>
      </c>
      <c r="BN85" s="203">
        <f>COUNTIF(BN$4:BN$65,411)</f>
        <v>0</v>
      </c>
      <c r="BO85" s="203">
        <f>COUNTIF(BO$4:BO$65,411)</f>
        <v>0</v>
      </c>
      <c r="BP85" s="203">
        <f t="shared" si="28"/>
        <v>0</v>
      </c>
      <c r="BQ85" s="203">
        <f t="shared" si="28"/>
        <v>0</v>
      </c>
    </row>
    <row r="86" spans="2:82" ht="20.25" customHeight="1">
      <c r="B86" s="209">
        <v>413</v>
      </c>
      <c r="C86" s="206">
        <f>COUNTIF(C$4:C$65,413)</f>
        <v>1</v>
      </c>
      <c r="D86" s="203">
        <f t="shared" ref="D86:BQ86" si="29">COUNTIF(D$4:D$65,413)</f>
        <v>1</v>
      </c>
      <c r="E86" s="203">
        <f t="shared" si="29"/>
        <v>1</v>
      </c>
      <c r="F86" s="203">
        <f t="shared" si="29"/>
        <v>1</v>
      </c>
      <c r="G86" s="203">
        <f t="shared" si="29"/>
        <v>1</v>
      </c>
      <c r="H86" s="203">
        <f t="shared" si="29"/>
        <v>0</v>
      </c>
      <c r="I86" s="203">
        <f t="shared" si="29"/>
        <v>0</v>
      </c>
      <c r="J86" s="203">
        <f t="shared" si="29"/>
        <v>1</v>
      </c>
      <c r="K86" s="203">
        <f t="shared" si="29"/>
        <v>0</v>
      </c>
      <c r="L86" s="203">
        <f t="shared" si="29"/>
        <v>1</v>
      </c>
      <c r="M86" s="203">
        <f t="shared" si="29"/>
        <v>1</v>
      </c>
      <c r="N86" s="207">
        <f t="shared" si="29"/>
        <v>1</v>
      </c>
      <c r="O86" s="208">
        <f t="shared" si="29"/>
        <v>1</v>
      </c>
      <c r="P86" s="203">
        <f t="shared" si="29"/>
        <v>1</v>
      </c>
      <c r="Q86" s="203">
        <f t="shared" si="29"/>
        <v>1</v>
      </c>
      <c r="R86" s="203">
        <f t="shared" si="29"/>
        <v>0</v>
      </c>
      <c r="S86" s="203">
        <f t="shared" si="29"/>
        <v>1</v>
      </c>
      <c r="T86" s="203">
        <f t="shared" si="29"/>
        <v>1</v>
      </c>
      <c r="U86" s="203">
        <f t="shared" si="29"/>
        <v>0</v>
      </c>
      <c r="V86" s="203">
        <f t="shared" si="29"/>
        <v>1</v>
      </c>
      <c r="W86" s="203">
        <f t="shared" si="29"/>
        <v>1</v>
      </c>
      <c r="X86" s="203">
        <f t="shared" si="29"/>
        <v>1</v>
      </c>
      <c r="Y86" s="205"/>
      <c r="Z86" s="205">
        <f t="shared" si="29"/>
        <v>1</v>
      </c>
      <c r="AA86" s="206">
        <f t="shared" si="29"/>
        <v>1</v>
      </c>
      <c r="AB86" s="203">
        <f t="shared" si="29"/>
        <v>1</v>
      </c>
      <c r="AC86" s="203">
        <f t="shared" si="29"/>
        <v>1</v>
      </c>
      <c r="AD86" s="203">
        <f t="shared" si="29"/>
        <v>1</v>
      </c>
      <c r="AE86" s="203">
        <f t="shared" si="29"/>
        <v>1</v>
      </c>
      <c r="AF86" s="203">
        <f t="shared" si="29"/>
        <v>1</v>
      </c>
      <c r="AG86" s="203">
        <f t="shared" si="29"/>
        <v>1</v>
      </c>
      <c r="AH86" s="203">
        <f t="shared" si="29"/>
        <v>1</v>
      </c>
      <c r="AI86" s="203">
        <f t="shared" si="29"/>
        <v>1</v>
      </c>
      <c r="AJ86" s="203">
        <f t="shared" si="29"/>
        <v>1</v>
      </c>
      <c r="AK86" s="203">
        <f t="shared" si="29"/>
        <v>1</v>
      </c>
      <c r="AL86" s="207">
        <f t="shared" si="29"/>
        <v>1</v>
      </c>
      <c r="AM86" s="208">
        <f>COUNTIF(AM$4:AM$65,413)</f>
        <v>0</v>
      </c>
      <c r="AN86" s="203">
        <f t="shared" si="29"/>
        <v>1</v>
      </c>
      <c r="AO86" s="203">
        <f t="shared" si="29"/>
        <v>1</v>
      </c>
      <c r="AP86" s="203">
        <f t="shared" si="29"/>
        <v>1</v>
      </c>
      <c r="AQ86" s="203">
        <f t="shared" si="29"/>
        <v>1</v>
      </c>
      <c r="AR86" s="203">
        <f t="shared" si="29"/>
        <v>0</v>
      </c>
      <c r="AS86" s="203">
        <f t="shared" si="29"/>
        <v>1</v>
      </c>
      <c r="AT86" s="203">
        <f t="shared" si="29"/>
        <v>1</v>
      </c>
      <c r="AU86" s="203">
        <f t="shared" si="29"/>
        <v>1</v>
      </c>
      <c r="AV86" s="203">
        <f t="shared" si="29"/>
        <v>1</v>
      </c>
      <c r="AW86" s="203">
        <f t="shared" si="29"/>
        <v>1</v>
      </c>
      <c r="AX86" s="205">
        <f t="shared" si="29"/>
        <v>1</v>
      </c>
      <c r="AY86" s="206">
        <f>COUNTIF(AY$5:AY$65,413)</f>
        <v>1</v>
      </c>
      <c r="AZ86" s="203">
        <f t="shared" si="29"/>
        <v>1</v>
      </c>
      <c r="BA86" s="203">
        <f t="shared" si="29"/>
        <v>1</v>
      </c>
      <c r="BB86" s="203">
        <f t="shared" si="29"/>
        <v>0</v>
      </c>
      <c r="BC86" s="203">
        <f t="shared" si="29"/>
        <v>1</v>
      </c>
      <c r="BD86" s="203">
        <f t="shared" si="29"/>
        <v>1</v>
      </c>
      <c r="BE86" s="203">
        <f t="shared" si="29"/>
        <v>1</v>
      </c>
      <c r="BF86" s="203">
        <f t="shared" si="29"/>
        <v>1</v>
      </c>
      <c r="BG86" s="203">
        <f t="shared" si="29"/>
        <v>1</v>
      </c>
      <c r="BH86" s="203">
        <f t="shared" si="29"/>
        <v>0</v>
      </c>
      <c r="BI86" s="203">
        <f t="shared" si="29"/>
        <v>0</v>
      </c>
      <c r="BJ86" s="207">
        <f t="shared" si="29"/>
        <v>0</v>
      </c>
      <c r="BK86" s="206">
        <f t="shared" si="29"/>
        <v>0</v>
      </c>
      <c r="BL86" s="203">
        <f t="shared" si="29"/>
        <v>0</v>
      </c>
      <c r="BM86" s="203">
        <f t="shared" si="29"/>
        <v>0</v>
      </c>
      <c r="BN86" s="203">
        <f>COUNTIF(BN$4:BN$65,413)</f>
        <v>0</v>
      </c>
      <c r="BO86" s="203">
        <f>COUNTIF(BO$4:BO$65,413)</f>
        <v>0</v>
      </c>
      <c r="BP86" s="203">
        <f t="shared" si="29"/>
        <v>0</v>
      </c>
      <c r="BQ86" s="203">
        <f t="shared" si="29"/>
        <v>0</v>
      </c>
      <c r="BR86" s="12">
        <f>COUNTIF(BR$4:BR$65,34)</f>
        <v>1</v>
      </c>
    </row>
    <row r="87" spans="2:82" ht="20.25" customHeight="1">
      <c r="B87" s="210">
        <v>1</v>
      </c>
      <c r="C87" s="206">
        <f>COUNTIF(C$4:C$65,1)</f>
        <v>0</v>
      </c>
      <c r="D87" s="203">
        <f t="shared" ref="D87:BQ87" si="30">COUNTIF(D$4:D$65,1)</f>
        <v>1</v>
      </c>
      <c r="E87" s="203">
        <f t="shared" si="30"/>
        <v>1</v>
      </c>
      <c r="F87" s="203">
        <f t="shared" si="30"/>
        <v>1</v>
      </c>
      <c r="G87" s="203">
        <f t="shared" si="30"/>
        <v>1</v>
      </c>
      <c r="H87" s="203">
        <f t="shared" si="30"/>
        <v>0</v>
      </c>
      <c r="I87" s="203">
        <f t="shared" si="30"/>
        <v>0</v>
      </c>
      <c r="J87" s="203">
        <f t="shared" si="30"/>
        <v>1</v>
      </c>
      <c r="K87" s="203">
        <f t="shared" si="30"/>
        <v>1</v>
      </c>
      <c r="L87" s="203">
        <f t="shared" si="30"/>
        <v>1</v>
      </c>
      <c r="M87" s="203">
        <f t="shared" si="30"/>
        <v>1</v>
      </c>
      <c r="N87" s="207">
        <f t="shared" si="30"/>
        <v>0</v>
      </c>
      <c r="O87" s="208">
        <f t="shared" si="30"/>
        <v>1</v>
      </c>
      <c r="P87" s="203">
        <f t="shared" si="30"/>
        <v>1</v>
      </c>
      <c r="Q87" s="203">
        <f t="shared" si="30"/>
        <v>1</v>
      </c>
      <c r="R87" s="203">
        <f t="shared" si="30"/>
        <v>1</v>
      </c>
      <c r="S87" s="203">
        <f t="shared" si="30"/>
        <v>1</v>
      </c>
      <c r="T87" s="203">
        <f t="shared" si="30"/>
        <v>1</v>
      </c>
      <c r="U87" s="203">
        <f t="shared" si="30"/>
        <v>1</v>
      </c>
      <c r="V87" s="203">
        <f t="shared" si="30"/>
        <v>1</v>
      </c>
      <c r="W87" s="203">
        <f t="shared" si="30"/>
        <v>1</v>
      </c>
      <c r="X87" s="203">
        <f t="shared" si="30"/>
        <v>1</v>
      </c>
      <c r="Y87" s="205"/>
      <c r="Z87" s="205">
        <f t="shared" si="30"/>
        <v>0</v>
      </c>
      <c r="AA87" s="206">
        <f t="shared" si="30"/>
        <v>1</v>
      </c>
      <c r="AB87" s="203">
        <f t="shared" si="30"/>
        <v>1</v>
      </c>
      <c r="AC87" s="203">
        <f t="shared" si="30"/>
        <v>1</v>
      </c>
      <c r="AD87" s="203">
        <f t="shared" si="30"/>
        <v>1</v>
      </c>
      <c r="AE87" s="203">
        <f t="shared" si="30"/>
        <v>1</v>
      </c>
      <c r="AF87" s="203">
        <f t="shared" si="30"/>
        <v>1</v>
      </c>
      <c r="AG87" s="203">
        <f t="shared" si="30"/>
        <v>1</v>
      </c>
      <c r="AH87" s="203">
        <f t="shared" si="30"/>
        <v>0</v>
      </c>
      <c r="AI87" s="203">
        <f t="shared" si="30"/>
        <v>0</v>
      </c>
      <c r="AJ87" s="203">
        <f t="shared" si="30"/>
        <v>1</v>
      </c>
      <c r="AK87" s="203">
        <f t="shared" si="30"/>
        <v>1</v>
      </c>
      <c r="AL87" s="207">
        <f t="shared" si="30"/>
        <v>1</v>
      </c>
      <c r="AM87" s="208">
        <f>COUNTIF(AM$4:AM$65,1)</f>
        <v>0</v>
      </c>
      <c r="AN87" s="203">
        <f t="shared" si="30"/>
        <v>1</v>
      </c>
      <c r="AO87" s="203">
        <f t="shared" si="30"/>
        <v>1</v>
      </c>
      <c r="AP87" s="203">
        <f t="shared" si="30"/>
        <v>1</v>
      </c>
      <c r="AQ87" s="203">
        <f t="shared" si="30"/>
        <v>1</v>
      </c>
      <c r="AR87" s="203">
        <f t="shared" si="30"/>
        <v>1</v>
      </c>
      <c r="AS87" s="203">
        <f t="shared" si="30"/>
        <v>1</v>
      </c>
      <c r="AT87" s="203">
        <f t="shared" si="30"/>
        <v>0</v>
      </c>
      <c r="AU87" s="203">
        <f t="shared" si="30"/>
        <v>0</v>
      </c>
      <c r="AV87" s="203">
        <f t="shared" si="30"/>
        <v>0</v>
      </c>
      <c r="AW87" s="203">
        <f t="shared" si="30"/>
        <v>0</v>
      </c>
      <c r="AX87" s="205">
        <f t="shared" si="30"/>
        <v>0</v>
      </c>
      <c r="AY87" s="206">
        <f>COUNTIF(AY$5:AY$65,1)</f>
        <v>0</v>
      </c>
      <c r="AZ87" s="203">
        <f t="shared" si="30"/>
        <v>1</v>
      </c>
      <c r="BA87" s="203">
        <f t="shared" si="30"/>
        <v>1</v>
      </c>
      <c r="BB87" s="203">
        <f t="shared" si="30"/>
        <v>1</v>
      </c>
      <c r="BC87" s="203">
        <f t="shared" si="30"/>
        <v>1</v>
      </c>
      <c r="BD87" s="203">
        <f t="shared" si="30"/>
        <v>1</v>
      </c>
      <c r="BE87" s="203">
        <f t="shared" si="30"/>
        <v>1</v>
      </c>
      <c r="BF87" s="203">
        <f t="shared" si="30"/>
        <v>0</v>
      </c>
      <c r="BG87" s="203">
        <f t="shared" si="30"/>
        <v>1</v>
      </c>
      <c r="BH87" s="203">
        <f t="shared" si="30"/>
        <v>1</v>
      </c>
      <c r="BI87" s="203">
        <f t="shared" si="30"/>
        <v>1</v>
      </c>
      <c r="BJ87" s="207">
        <f t="shared" si="30"/>
        <v>1</v>
      </c>
      <c r="BK87" s="206">
        <f t="shared" si="30"/>
        <v>0</v>
      </c>
      <c r="BL87" s="203">
        <f t="shared" si="30"/>
        <v>0</v>
      </c>
      <c r="BM87" s="203">
        <f t="shared" si="30"/>
        <v>0</v>
      </c>
      <c r="BN87" s="203">
        <f>COUNTIF(BN$4:BN$65,1)</f>
        <v>0</v>
      </c>
      <c r="BO87" s="203">
        <f>COUNTIF(BO$4:BO$65,1)</f>
        <v>0</v>
      </c>
      <c r="BP87" s="203">
        <f t="shared" si="30"/>
        <v>0</v>
      </c>
      <c r="BQ87" s="203">
        <f t="shared" si="30"/>
        <v>0</v>
      </c>
    </row>
    <row r="88" spans="2:82" ht="20.25" customHeight="1">
      <c r="B88" s="210">
        <v>2</v>
      </c>
      <c r="C88" s="206">
        <f>COUNTIF(C$4:C$65,2)</f>
        <v>0</v>
      </c>
      <c r="D88" s="203">
        <f t="shared" ref="D88:BQ88" si="31">COUNTIF(D$4:D$65,2)</f>
        <v>1</v>
      </c>
      <c r="E88" s="203">
        <f t="shared" si="31"/>
        <v>1</v>
      </c>
      <c r="F88" s="203">
        <f t="shared" si="31"/>
        <v>1</v>
      </c>
      <c r="G88" s="203">
        <f t="shared" si="31"/>
        <v>0</v>
      </c>
      <c r="H88" s="203">
        <f t="shared" si="31"/>
        <v>0</v>
      </c>
      <c r="I88" s="203">
        <f t="shared" si="31"/>
        <v>0</v>
      </c>
      <c r="J88" s="203">
        <f t="shared" si="31"/>
        <v>0</v>
      </c>
      <c r="K88" s="203">
        <f t="shared" si="31"/>
        <v>0</v>
      </c>
      <c r="L88" s="203">
        <f t="shared" si="31"/>
        <v>0</v>
      </c>
      <c r="M88" s="203">
        <f t="shared" si="31"/>
        <v>0</v>
      </c>
      <c r="N88" s="207">
        <f t="shared" si="31"/>
        <v>0</v>
      </c>
      <c r="O88" s="208">
        <f t="shared" si="31"/>
        <v>0</v>
      </c>
      <c r="P88" s="203">
        <f t="shared" si="31"/>
        <v>1</v>
      </c>
      <c r="Q88" s="203">
        <f t="shared" si="31"/>
        <v>0</v>
      </c>
      <c r="R88" s="203">
        <f t="shared" si="31"/>
        <v>1</v>
      </c>
      <c r="S88" s="203">
        <f t="shared" si="31"/>
        <v>0</v>
      </c>
      <c r="T88" s="203">
        <f t="shared" si="31"/>
        <v>0</v>
      </c>
      <c r="U88" s="203">
        <f t="shared" si="31"/>
        <v>0</v>
      </c>
      <c r="V88" s="203">
        <f t="shared" si="31"/>
        <v>0</v>
      </c>
      <c r="W88" s="203">
        <f t="shared" si="31"/>
        <v>0</v>
      </c>
      <c r="X88" s="203">
        <f t="shared" si="31"/>
        <v>0</v>
      </c>
      <c r="Y88" s="205"/>
      <c r="Z88" s="205">
        <f t="shared" si="31"/>
        <v>0</v>
      </c>
      <c r="AA88" s="206">
        <f t="shared" si="31"/>
        <v>1</v>
      </c>
      <c r="AB88" s="203">
        <f t="shared" si="31"/>
        <v>1</v>
      </c>
      <c r="AC88" s="203">
        <f t="shared" si="31"/>
        <v>1</v>
      </c>
      <c r="AD88" s="203">
        <f t="shared" si="31"/>
        <v>1</v>
      </c>
      <c r="AE88" s="203">
        <f t="shared" si="31"/>
        <v>1</v>
      </c>
      <c r="AF88" s="203">
        <f t="shared" si="31"/>
        <v>0</v>
      </c>
      <c r="AG88" s="203">
        <f t="shared" si="31"/>
        <v>0</v>
      </c>
      <c r="AH88" s="203">
        <f t="shared" si="31"/>
        <v>0</v>
      </c>
      <c r="AI88" s="203">
        <f t="shared" si="31"/>
        <v>0</v>
      </c>
      <c r="AJ88" s="203">
        <f t="shared" si="31"/>
        <v>0</v>
      </c>
      <c r="AK88" s="203">
        <f t="shared" si="31"/>
        <v>0</v>
      </c>
      <c r="AL88" s="207">
        <f t="shared" si="31"/>
        <v>0</v>
      </c>
      <c r="AM88" s="208">
        <f>COUNTIF(AM$4:AM$65,2)</f>
        <v>0</v>
      </c>
      <c r="AN88" s="203">
        <f t="shared" si="31"/>
        <v>0</v>
      </c>
      <c r="AO88" s="203">
        <f t="shared" si="31"/>
        <v>0</v>
      </c>
      <c r="AP88" s="203">
        <f t="shared" si="31"/>
        <v>0</v>
      </c>
      <c r="AQ88" s="203">
        <f t="shared" si="31"/>
        <v>0</v>
      </c>
      <c r="AR88" s="203">
        <f t="shared" si="31"/>
        <v>0</v>
      </c>
      <c r="AS88" s="203">
        <f t="shared" si="31"/>
        <v>0</v>
      </c>
      <c r="AT88" s="203">
        <f t="shared" si="31"/>
        <v>0</v>
      </c>
      <c r="AU88" s="203">
        <f t="shared" si="31"/>
        <v>0</v>
      </c>
      <c r="AV88" s="203">
        <f t="shared" si="31"/>
        <v>0</v>
      </c>
      <c r="AW88" s="203">
        <f t="shared" si="31"/>
        <v>0</v>
      </c>
      <c r="AX88" s="205">
        <f t="shared" si="31"/>
        <v>0</v>
      </c>
      <c r="AY88" s="206">
        <f>COUNTIF(AY$5:AY$65,2)</f>
        <v>0</v>
      </c>
      <c r="AZ88" s="203">
        <f t="shared" si="31"/>
        <v>1</v>
      </c>
      <c r="BA88" s="203">
        <f t="shared" si="31"/>
        <v>1</v>
      </c>
      <c r="BB88" s="203">
        <f t="shared" si="31"/>
        <v>1</v>
      </c>
      <c r="BC88" s="203">
        <f t="shared" si="31"/>
        <v>1</v>
      </c>
      <c r="BD88" s="203">
        <f t="shared" si="31"/>
        <v>0</v>
      </c>
      <c r="BE88" s="203">
        <f t="shared" si="31"/>
        <v>1</v>
      </c>
      <c r="BF88" s="203">
        <f t="shared" si="31"/>
        <v>1</v>
      </c>
      <c r="BG88" s="203">
        <f t="shared" si="31"/>
        <v>0</v>
      </c>
      <c r="BH88" s="203">
        <f t="shared" si="31"/>
        <v>1</v>
      </c>
      <c r="BI88" s="203">
        <f t="shared" si="31"/>
        <v>0</v>
      </c>
      <c r="BJ88" s="207">
        <f t="shared" si="31"/>
        <v>0</v>
      </c>
      <c r="BK88" s="206">
        <f t="shared" si="31"/>
        <v>0</v>
      </c>
      <c r="BL88" s="203">
        <f t="shared" si="31"/>
        <v>0</v>
      </c>
      <c r="BM88" s="203">
        <f t="shared" si="31"/>
        <v>0</v>
      </c>
      <c r="BN88" s="203">
        <f>COUNTIF(BN$4:BN$65,2)</f>
        <v>0</v>
      </c>
      <c r="BO88" s="203">
        <f>COUNTIF(BO$4:BO$65,2)</f>
        <v>0</v>
      </c>
      <c r="BP88" s="203">
        <f t="shared" si="31"/>
        <v>0</v>
      </c>
      <c r="BQ88" s="203">
        <f t="shared" si="31"/>
        <v>0</v>
      </c>
    </row>
    <row r="89" spans="2:82" ht="20.25" customHeight="1">
      <c r="B89" s="209">
        <v>201</v>
      </c>
      <c r="C89" s="206">
        <f>COUNTIF(C$4:C$65,201)</f>
        <v>0</v>
      </c>
      <c r="D89" s="203">
        <f t="shared" ref="D89:BQ89" si="32">COUNTIF(D$4:D$65,201)</f>
        <v>0</v>
      </c>
      <c r="E89" s="203">
        <f t="shared" si="32"/>
        <v>0</v>
      </c>
      <c r="F89" s="203">
        <f t="shared" si="32"/>
        <v>0</v>
      </c>
      <c r="G89" s="203">
        <f t="shared" si="32"/>
        <v>0</v>
      </c>
      <c r="H89" s="203">
        <f t="shared" si="32"/>
        <v>0</v>
      </c>
      <c r="I89" s="203">
        <f t="shared" si="32"/>
        <v>0</v>
      </c>
      <c r="J89" s="203">
        <f t="shared" si="32"/>
        <v>0</v>
      </c>
      <c r="K89" s="203">
        <f t="shared" si="32"/>
        <v>0</v>
      </c>
      <c r="L89" s="203">
        <f t="shared" si="32"/>
        <v>0</v>
      </c>
      <c r="M89" s="203">
        <f t="shared" si="32"/>
        <v>0</v>
      </c>
      <c r="N89" s="207">
        <f t="shared" si="32"/>
        <v>0</v>
      </c>
      <c r="O89" s="208">
        <f t="shared" si="32"/>
        <v>0</v>
      </c>
      <c r="P89" s="203">
        <f t="shared" si="32"/>
        <v>0</v>
      </c>
      <c r="Q89" s="203">
        <f t="shared" si="32"/>
        <v>0</v>
      </c>
      <c r="R89" s="203">
        <f t="shared" si="32"/>
        <v>0</v>
      </c>
      <c r="S89" s="203">
        <f t="shared" si="32"/>
        <v>1</v>
      </c>
      <c r="T89" s="203">
        <f t="shared" si="32"/>
        <v>1</v>
      </c>
      <c r="U89" s="203">
        <f t="shared" si="32"/>
        <v>1</v>
      </c>
      <c r="V89" s="203">
        <f t="shared" si="32"/>
        <v>1</v>
      </c>
      <c r="W89" s="203">
        <f t="shared" si="32"/>
        <v>0</v>
      </c>
      <c r="X89" s="203">
        <f t="shared" si="32"/>
        <v>0</v>
      </c>
      <c r="Y89" s="205"/>
      <c r="Z89" s="205">
        <f t="shared" si="32"/>
        <v>0</v>
      </c>
      <c r="AA89" s="206">
        <f t="shared" si="32"/>
        <v>0</v>
      </c>
      <c r="AB89" s="203">
        <f t="shared" si="32"/>
        <v>0</v>
      </c>
      <c r="AC89" s="203">
        <f t="shared" si="32"/>
        <v>0</v>
      </c>
      <c r="AD89" s="203">
        <f t="shared" si="32"/>
        <v>0</v>
      </c>
      <c r="AE89" s="203">
        <f t="shared" si="32"/>
        <v>0</v>
      </c>
      <c r="AF89" s="203">
        <f t="shared" si="32"/>
        <v>0</v>
      </c>
      <c r="AG89" s="203">
        <f t="shared" si="32"/>
        <v>0</v>
      </c>
      <c r="AH89" s="203">
        <f t="shared" si="32"/>
        <v>0</v>
      </c>
      <c r="AI89" s="203">
        <f t="shared" si="32"/>
        <v>0</v>
      </c>
      <c r="AJ89" s="203">
        <f t="shared" si="32"/>
        <v>0</v>
      </c>
      <c r="AK89" s="203">
        <f t="shared" si="32"/>
        <v>0</v>
      </c>
      <c r="AL89" s="207">
        <f t="shared" si="32"/>
        <v>0</v>
      </c>
      <c r="AM89" s="208">
        <f t="shared" si="32"/>
        <v>0</v>
      </c>
      <c r="AN89" s="203">
        <f t="shared" si="32"/>
        <v>0</v>
      </c>
      <c r="AO89" s="203">
        <f t="shared" si="32"/>
        <v>0</v>
      </c>
      <c r="AP89" s="203">
        <f t="shared" si="32"/>
        <v>0</v>
      </c>
      <c r="AQ89" s="203">
        <f t="shared" si="32"/>
        <v>0</v>
      </c>
      <c r="AR89" s="203">
        <f t="shared" si="32"/>
        <v>0</v>
      </c>
      <c r="AS89" s="203">
        <f t="shared" si="32"/>
        <v>0</v>
      </c>
      <c r="AT89" s="203">
        <f t="shared" si="32"/>
        <v>0</v>
      </c>
      <c r="AU89" s="203">
        <f t="shared" si="32"/>
        <v>0</v>
      </c>
      <c r="AV89" s="203">
        <f t="shared" si="32"/>
        <v>0</v>
      </c>
      <c r="AW89" s="203">
        <f t="shared" si="32"/>
        <v>0</v>
      </c>
      <c r="AX89" s="205">
        <f t="shared" si="32"/>
        <v>0</v>
      </c>
      <c r="AY89" s="206">
        <f>COUNTIF(AY$5:AY$65,201)</f>
        <v>0</v>
      </c>
      <c r="AZ89" s="203">
        <f t="shared" si="32"/>
        <v>0</v>
      </c>
      <c r="BA89" s="203">
        <f t="shared" si="32"/>
        <v>0</v>
      </c>
      <c r="BB89" s="203">
        <f t="shared" si="32"/>
        <v>0</v>
      </c>
      <c r="BC89" s="203">
        <f t="shared" si="32"/>
        <v>0</v>
      </c>
      <c r="BD89" s="203">
        <f t="shared" si="32"/>
        <v>0</v>
      </c>
      <c r="BE89" s="203">
        <f t="shared" si="32"/>
        <v>0</v>
      </c>
      <c r="BF89" s="203">
        <f t="shared" si="32"/>
        <v>0</v>
      </c>
      <c r="BG89" s="203">
        <f t="shared" si="32"/>
        <v>0</v>
      </c>
      <c r="BH89" s="203">
        <f t="shared" si="32"/>
        <v>0</v>
      </c>
      <c r="BI89" s="203">
        <f t="shared" si="32"/>
        <v>0</v>
      </c>
      <c r="BJ89" s="207">
        <f t="shared" si="32"/>
        <v>0</v>
      </c>
      <c r="BK89" s="206">
        <f t="shared" si="32"/>
        <v>0</v>
      </c>
      <c r="BL89" s="203">
        <f t="shared" si="32"/>
        <v>0</v>
      </c>
      <c r="BM89" s="203">
        <f t="shared" si="32"/>
        <v>0</v>
      </c>
      <c r="BN89" s="203">
        <f>COUNTIF(BN$4:BN$65,201)</f>
        <v>0</v>
      </c>
      <c r="BO89" s="203">
        <f>COUNTIF(BO$4:BO$65,201)</f>
        <v>0</v>
      </c>
      <c r="BP89" s="203">
        <f t="shared" si="32"/>
        <v>0</v>
      </c>
      <c r="BQ89" s="203">
        <f t="shared" si="32"/>
        <v>0</v>
      </c>
    </row>
    <row r="90" spans="2:82" ht="20.25" hidden="1" customHeight="1">
      <c r="B90" s="209"/>
      <c r="C90" s="206">
        <f>COUNTIF(C$4:C$65,311)</f>
        <v>0</v>
      </c>
      <c r="D90" s="203">
        <f t="shared" ref="D90:BR90" si="33">COUNTIF(D$4:D$65,311)</f>
        <v>0</v>
      </c>
      <c r="E90" s="203">
        <f t="shared" si="33"/>
        <v>0</v>
      </c>
      <c r="F90" s="203">
        <f t="shared" si="33"/>
        <v>0</v>
      </c>
      <c r="G90" s="203">
        <f t="shared" si="33"/>
        <v>0</v>
      </c>
      <c r="H90" s="203">
        <f t="shared" si="33"/>
        <v>0</v>
      </c>
      <c r="I90" s="203">
        <f t="shared" si="33"/>
        <v>0</v>
      </c>
      <c r="J90" s="203">
        <f t="shared" si="33"/>
        <v>0</v>
      </c>
      <c r="K90" s="203">
        <f t="shared" si="33"/>
        <v>0</v>
      </c>
      <c r="L90" s="203">
        <f t="shared" si="33"/>
        <v>0</v>
      </c>
      <c r="M90" s="205"/>
      <c r="N90" s="207">
        <f t="shared" si="33"/>
        <v>0</v>
      </c>
      <c r="O90" s="208">
        <f t="shared" si="33"/>
        <v>0</v>
      </c>
      <c r="P90" s="203">
        <f t="shared" si="33"/>
        <v>0</v>
      </c>
      <c r="Q90" s="203">
        <f t="shared" si="33"/>
        <v>0</v>
      </c>
      <c r="R90" s="203">
        <f t="shared" si="33"/>
        <v>0</v>
      </c>
      <c r="S90" s="203">
        <f t="shared" si="33"/>
        <v>0</v>
      </c>
      <c r="T90" s="203">
        <f t="shared" si="33"/>
        <v>0</v>
      </c>
      <c r="U90" s="203">
        <f t="shared" si="33"/>
        <v>0</v>
      </c>
      <c r="V90" s="203">
        <f t="shared" si="33"/>
        <v>0</v>
      </c>
      <c r="W90" s="203">
        <f t="shared" si="33"/>
        <v>1</v>
      </c>
      <c r="X90" s="203">
        <f t="shared" si="33"/>
        <v>1</v>
      </c>
      <c r="Y90" s="205"/>
      <c r="Z90" s="205">
        <f t="shared" si="33"/>
        <v>1</v>
      </c>
      <c r="AA90" s="206">
        <f t="shared" si="33"/>
        <v>0</v>
      </c>
      <c r="AB90" s="203">
        <f t="shared" si="33"/>
        <v>0</v>
      </c>
      <c r="AC90" s="203">
        <f t="shared" si="33"/>
        <v>1</v>
      </c>
      <c r="AD90" s="203">
        <f t="shared" si="33"/>
        <v>1</v>
      </c>
      <c r="AE90" s="203">
        <f t="shared" si="33"/>
        <v>1</v>
      </c>
      <c r="AF90" s="203">
        <f t="shared" si="33"/>
        <v>0</v>
      </c>
      <c r="AG90" s="203">
        <f t="shared" si="33"/>
        <v>0</v>
      </c>
      <c r="AH90" s="203">
        <f t="shared" si="33"/>
        <v>0</v>
      </c>
      <c r="AI90" s="203">
        <f t="shared" si="33"/>
        <v>0</v>
      </c>
      <c r="AJ90" s="203">
        <f t="shared" si="33"/>
        <v>0</v>
      </c>
      <c r="AK90" s="205"/>
      <c r="AL90" s="207">
        <f t="shared" si="33"/>
        <v>0</v>
      </c>
      <c r="AM90" s="208">
        <f t="shared" si="33"/>
        <v>0</v>
      </c>
      <c r="AN90" s="203">
        <f t="shared" si="33"/>
        <v>1</v>
      </c>
      <c r="AO90" s="203">
        <f t="shared" si="33"/>
        <v>1</v>
      </c>
      <c r="AP90" s="203">
        <f t="shared" si="33"/>
        <v>1</v>
      </c>
      <c r="AQ90" s="203">
        <f t="shared" si="33"/>
        <v>1</v>
      </c>
      <c r="AR90" s="203">
        <f t="shared" si="33"/>
        <v>1</v>
      </c>
      <c r="AS90" s="203">
        <f t="shared" si="33"/>
        <v>1</v>
      </c>
      <c r="AT90" s="203">
        <f t="shared" si="33"/>
        <v>1</v>
      </c>
      <c r="AU90" s="203">
        <f t="shared" si="33"/>
        <v>0</v>
      </c>
      <c r="AV90" s="203">
        <f t="shared" si="33"/>
        <v>0</v>
      </c>
      <c r="AW90" s="205"/>
      <c r="AX90" s="205">
        <f t="shared" si="33"/>
        <v>0</v>
      </c>
      <c r="AY90" s="206">
        <f>COUNTIF(AY$5:AY$65,311)</f>
        <v>0</v>
      </c>
      <c r="AZ90" s="203">
        <f t="shared" si="33"/>
        <v>0</v>
      </c>
      <c r="BA90" s="203">
        <f t="shared" si="33"/>
        <v>0</v>
      </c>
      <c r="BB90" s="203">
        <f t="shared" si="33"/>
        <v>1</v>
      </c>
      <c r="BC90" s="203">
        <f t="shared" si="33"/>
        <v>0</v>
      </c>
      <c r="BD90" s="203">
        <f t="shared" si="33"/>
        <v>1</v>
      </c>
      <c r="BE90" s="203">
        <f t="shared" si="33"/>
        <v>1</v>
      </c>
      <c r="BF90" s="203">
        <f t="shared" si="33"/>
        <v>1</v>
      </c>
      <c r="BG90" s="203">
        <f t="shared" si="33"/>
        <v>1</v>
      </c>
      <c r="BH90" s="203">
        <f t="shared" si="33"/>
        <v>1</v>
      </c>
      <c r="BI90" s="203">
        <f t="shared" si="33"/>
        <v>0</v>
      </c>
      <c r="BJ90" s="207">
        <f t="shared" si="33"/>
        <v>0</v>
      </c>
      <c r="BK90" s="12">
        <f t="shared" si="33"/>
        <v>0</v>
      </c>
      <c r="BL90" s="12">
        <f t="shared" si="33"/>
        <v>0</v>
      </c>
      <c r="BM90" s="12">
        <f t="shared" si="33"/>
        <v>0</v>
      </c>
      <c r="BN90" s="12">
        <f>COUNTIF(BN$4:BN$65,311)</f>
        <v>0</v>
      </c>
      <c r="BO90" s="12">
        <f>COUNTIF(BO$4:BO$65,311)</f>
        <v>0</v>
      </c>
      <c r="BP90" s="12">
        <f t="shared" si="33"/>
        <v>0</v>
      </c>
      <c r="BQ90" s="12">
        <f t="shared" si="33"/>
        <v>0</v>
      </c>
      <c r="BR90" s="12">
        <f t="shared" si="33"/>
        <v>0</v>
      </c>
    </row>
    <row r="91" spans="2:82" ht="20.25" hidden="1" customHeight="1">
      <c r="B91" s="209">
        <v>17</v>
      </c>
      <c r="C91" s="206" t="str">
        <f t="shared" ref="C91:I93" si="34">IF(C67&gt;1,"ДА","-")</f>
        <v>-</v>
      </c>
      <c r="D91" s="203" t="str">
        <f t="shared" si="34"/>
        <v>-</v>
      </c>
      <c r="E91" s="203" t="str">
        <f t="shared" si="34"/>
        <v>-</v>
      </c>
      <c r="F91" s="203" t="str">
        <f t="shared" si="34"/>
        <v>-</v>
      </c>
      <c r="G91" s="203" t="str">
        <f t="shared" si="34"/>
        <v>-</v>
      </c>
      <c r="H91" s="203" t="str">
        <f t="shared" si="34"/>
        <v>-</v>
      </c>
      <c r="I91" s="204" t="str">
        <f t="shared" si="34"/>
        <v>-</v>
      </c>
      <c r="J91" s="203"/>
      <c r="K91" s="203"/>
      <c r="L91" s="203"/>
      <c r="M91" s="205"/>
      <c r="N91" s="207"/>
      <c r="O91" s="208" t="str">
        <f t="shared" ref="O91:U93" si="35">IF(O67&gt;1,"ДА","-")</f>
        <v>-</v>
      </c>
      <c r="P91" s="203" t="str">
        <f t="shared" si="35"/>
        <v>-</v>
      </c>
      <c r="Q91" s="203" t="str">
        <f t="shared" si="35"/>
        <v>-</v>
      </c>
      <c r="R91" s="203" t="str">
        <f t="shared" si="35"/>
        <v>-</v>
      </c>
      <c r="S91" s="203" t="str">
        <f t="shared" si="35"/>
        <v>-</v>
      </c>
      <c r="T91" s="203" t="str">
        <f t="shared" si="35"/>
        <v>-</v>
      </c>
      <c r="U91" s="203" t="str">
        <f t="shared" si="35"/>
        <v>-</v>
      </c>
      <c r="V91" s="203"/>
      <c r="W91" s="203"/>
      <c r="X91" s="203" t="str">
        <f>IF(X67&gt;1,"ДА","-")</f>
        <v>-</v>
      </c>
      <c r="Y91" s="205"/>
      <c r="Z91" s="205" t="str">
        <f t="shared" ref="Z91:AF93" si="36">IF(Z67&gt;1,"ДА","-")</f>
        <v>-</v>
      </c>
      <c r="AA91" s="206" t="str">
        <f t="shared" si="36"/>
        <v>-</v>
      </c>
      <c r="AB91" s="203" t="str">
        <f t="shared" si="36"/>
        <v>-</v>
      </c>
      <c r="AC91" s="203" t="str">
        <f t="shared" si="36"/>
        <v>-</v>
      </c>
      <c r="AD91" s="203" t="str">
        <f t="shared" si="36"/>
        <v>-</v>
      </c>
      <c r="AE91" s="203" t="str">
        <f t="shared" si="36"/>
        <v>-</v>
      </c>
      <c r="AF91" s="203" t="str">
        <f t="shared" si="36"/>
        <v>-</v>
      </c>
      <c r="AG91" s="203"/>
      <c r="AH91" s="203"/>
      <c r="AI91" s="203"/>
      <c r="AJ91" s="203" t="str">
        <f>IF(AJ67&gt;1,"ДА","-")</f>
        <v>-</v>
      </c>
      <c r="AK91" s="205"/>
      <c r="AL91" s="207" t="str">
        <f t="shared" ref="AL91:AS93" si="37">IF(AL67&gt;1,"ДА","-")</f>
        <v>-</v>
      </c>
      <c r="AM91" s="208" t="str">
        <f t="shared" si="37"/>
        <v>-</v>
      </c>
      <c r="AN91" s="203" t="str">
        <f t="shared" si="37"/>
        <v>-</v>
      </c>
      <c r="AO91" s="203" t="str">
        <f t="shared" si="37"/>
        <v>-</v>
      </c>
      <c r="AP91" s="203" t="str">
        <f t="shared" si="37"/>
        <v>-</v>
      </c>
      <c r="AQ91" s="203" t="str">
        <f t="shared" si="37"/>
        <v>-</v>
      </c>
      <c r="AR91" s="203" t="str">
        <f t="shared" si="37"/>
        <v>-</v>
      </c>
      <c r="AS91" s="203" t="str">
        <f t="shared" si="37"/>
        <v>-</v>
      </c>
      <c r="AT91" s="203"/>
      <c r="AU91" s="203"/>
      <c r="AV91" s="203" t="str">
        <f>IF(AV67&gt;1,"ДА","-")</f>
        <v>-</v>
      </c>
      <c r="AW91" s="205"/>
      <c r="AX91" s="205" t="str">
        <f t="shared" ref="AX91:BE93" si="38">IF(AX67&gt;1,"ДА","-")</f>
        <v>-</v>
      </c>
      <c r="AY91" s="206" t="str">
        <f t="shared" si="38"/>
        <v>-</v>
      </c>
      <c r="AZ91" s="203" t="str">
        <f t="shared" si="38"/>
        <v>-</v>
      </c>
      <c r="BA91" s="203" t="str">
        <f t="shared" si="38"/>
        <v>-</v>
      </c>
      <c r="BB91" s="203" t="str">
        <f t="shared" si="38"/>
        <v>-</v>
      </c>
      <c r="BC91" s="203" t="str">
        <f t="shared" si="38"/>
        <v>-</v>
      </c>
      <c r="BD91" s="203" t="str">
        <f t="shared" si="38"/>
        <v>-</v>
      </c>
      <c r="BE91" s="203" t="str">
        <f t="shared" si="38"/>
        <v>-</v>
      </c>
      <c r="BF91" s="203"/>
      <c r="BG91" s="203"/>
      <c r="BH91" s="203" t="str">
        <f t="shared" ref="BH91:BO93" si="39">IF(BH67&gt;1,"ДА","-")</f>
        <v>-</v>
      </c>
      <c r="BI91" s="203" t="str">
        <f t="shared" si="39"/>
        <v>-</v>
      </c>
      <c r="BJ91" s="207" t="str">
        <f t="shared" si="39"/>
        <v>-</v>
      </c>
      <c r="BK91" s="12" t="str">
        <f t="shared" si="39"/>
        <v>-</v>
      </c>
      <c r="BL91" s="12" t="str">
        <f t="shared" si="39"/>
        <v>-</v>
      </c>
      <c r="BM91" s="12" t="str">
        <f t="shared" si="39"/>
        <v>-</v>
      </c>
      <c r="BN91" s="12" t="str">
        <f t="shared" si="39"/>
        <v>-</v>
      </c>
      <c r="BO91" s="12" t="str">
        <f t="shared" si="39"/>
        <v>-</v>
      </c>
      <c r="BR91" s="12" t="str">
        <f t="shared" ref="BR91:BR111" si="40">IF(BR$67&gt;1,"ДА","-")</f>
        <v>-</v>
      </c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</row>
    <row r="92" spans="2:82" ht="20.25" hidden="1" customHeight="1">
      <c r="B92" s="209">
        <v>18</v>
      </c>
      <c r="C92" s="206" t="str">
        <f t="shared" si="34"/>
        <v>-</v>
      </c>
      <c r="D92" s="203" t="str">
        <f t="shared" si="34"/>
        <v>-</v>
      </c>
      <c r="E92" s="203" t="str">
        <f t="shared" si="34"/>
        <v>-</v>
      </c>
      <c r="F92" s="203" t="str">
        <f t="shared" si="34"/>
        <v>-</v>
      </c>
      <c r="G92" s="203" t="str">
        <f t="shared" si="34"/>
        <v>-</v>
      </c>
      <c r="H92" s="203" t="str">
        <f t="shared" si="34"/>
        <v>-</v>
      </c>
      <c r="I92" s="204" t="str">
        <f t="shared" si="34"/>
        <v>-</v>
      </c>
      <c r="J92" s="203"/>
      <c r="K92" s="203"/>
      <c r="L92" s="203"/>
      <c r="M92" s="205"/>
      <c r="N92" s="207"/>
      <c r="O92" s="208" t="str">
        <f t="shared" si="35"/>
        <v>-</v>
      </c>
      <c r="P92" s="203" t="str">
        <f t="shared" si="35"/>
        <v>-</v>
      </c>
      <c r="Q92" s="203" t="str">
        <f t="shared" si="35"/>
        <v>-</v>
      </c>
      <c r="R92" s="203" t="str">
        <f t="shared" si="35"/>
        <v>-</v>
      </c>
      <c r="S92" s="203" t="str">
        <f t="shared" si="35"/>
        <v>-</v>
      </c>
      <c r="T92" s="203" t="str">
        <f t="shared" si="35"/>
        <v>-</v>
      </c>
      <c r="U92" s="203" t="str">
        <f t="shared" si="35"/>
        <v>-</v>
      </c>
      <c r="V92" s="203"/>
      <c r="W92" s="203"/>
      <c r="X92" s="203" t="str">
        <f>IF(X68&gt;1,"ДА","-")</f>
        <v>-</v>
      </c>
      <c r="Y92" s="205"/>
      <c r="Z92" s="205" t="str">
        <f t="shared" si="36"/>
        <v>-</v>
      </c>
      <c r="AA92" s="206" t="str">
        <f t="shared" si="36"/>
        <v>-</v>
      </c>
      <c r="AB92" s="203" t="str">
        <f t="shared" si="36"/>
        <v>-</v>
      </c>
      <c r="AC92" s="203" t="str">
        <f t="shared" si="36"/>
        <v>-</v>
      </c>
      <c r="AD92" s="203" t="str">
        <f t="shared" si="36"/>
        <v>-</v>
      </c>
      <c r="AE92" s="203" t="str">
        <f t="shared" si="36"/>
        <v>-</v>
      </c>
      <c r="AF92" s="203" t="str">
        <f t="shared" si="36"/>
        <v>-</v>
      </c>
      <c r="AG92" s="203"/>
      <c r="AH92" s="203"/>
      <c r="AI92" s="203"/>
      <c r="AJ92" s="203" t="str">
        <f>IF(AJ68&gt;1,"ДА","-")</f>
        <v>-</v>
      </c>
      <c r="AK92" s="205"/>
      <c r="AL92" s="207" t="str">
        <f t="shared" si="37"/>
        <v>-</v>
      </c>
      <c r="AM92" s="208" t="str">
        <f t="shared" si="37"/>
        <v>-</v>
      </c>
      <c r="AN92" s="203" t="str">
        <f t="shared" si="37"/>
        <v>-</v>
      </c>
      <c r="AO92" s="203" t="str">
        <f t="shared" si="37"/>
        <v>-</v>
      </c>
      <c r="AP92" s="203" t="str">
        <f t="shared" si="37"/>
        <v>-</v>
      </c>
      <c r="AQ92" s="203" t="str">
        <f t="shared" si="37"/>
        <v>-</v>
      </c>
      <c r="AR92" s="203" t="str">
        <f t="shared" si="37"/>
        <v>-</v>
      </c>
      <c r="AS92" s="203" t="str">
        <f t="shared" si="37"/>
        <v>-</v>
      </c>
      <c r="AT92" s="203"/>
      <c r="AU92" s="203"/>
      <c r="AV92" s="203" t="str">
        <f>IF(AV68&gt;1,"ДА","-")</f>
        <v>-</v>
      </c>
      <c r="AW92" s="205"/>
      <c r="AX92" s="205" t="str">
        <f t="shared" si="38"/>
        <v>-</v>
      </c>
      <c r="AY92" s="206" t="str">
        <f t="shared" si="38"/>
        <v>-</v>
      </c>
      <c r="AZ92" s="203" t="str">
        <f t="shared" si="38"/>
        <v>-</v>
      </c>
      <c r="BA92" s="203" t="str">
        <f t="shared" si="38"/>
        <v>-</v>
      </c>
      <c r="BB92" s="203" t="str">
        <f t="shared" si="38"/>
        <v>-</v>
      </c>
      <c r="BC92" s="203" t="str">
        <f t="shared" si="38"/>
        <v>-</v>
      </c>
      <c r="BD92" s="203" t="str">
        <f t="shared" si="38"/>
        <v>-</v>
      </c>
      <c r="BE92" s="203" t="str">
        <f t="shared" si="38"/>
        <v>-</v>
      </c>
      <c r="BF92" s="203"/>
      <c r="BG92" s="203"/>
      <c r="BH92" s="203" t="str">
        <f t="shared" si="39"/>
        <v>-</v>
      </c>
      <c r="BI92" s="203" t="str">
        <f t="shared" si="39"/>
        <v>-</v>
      </c>
      <c r="BJ92" s="207" t="str">
        <f t="shared" si="39"/>
        <v>-</v>
      </c>
      <c r="BK92" s="12" t="str">
        <f t="shared" si="39"/>
        <v>-</v>
      </c>
      <c r="BL92" s="12" t="str">
        <f t="shared" si="39"/>
        <v>-</v>
      </c>
      <c r="BM92" s="12" t="str">
        <f t="shared" si="39"/>
        <v>-</v>
      </c>
      <c r="BN92" s="12" t="str">
        <f t="shared" si="39"/>
        <v>-</v>
      </c>
      <c r="BO92" s="12" t="str">
        <f t="shared" si="39"/>
        <v>-</v>
      </c>
      <c r="BR92" s="12" t="str">
        <f t="shared" si="40"/>
        <v>-</v>
      </c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</row>
    <row r="93" spans="2:82" ht="20.25" hidden="1" customHeight="1">
      <c r="B93" s="209">
        <v>19</v>
      </c>
      <c r="C93" s="206" t="str">
        <f t="shared" si="34"/>
        <v>-</v>
      </c>
      <c r="D93" s="203" t="str">
        <f t="shared" si="34"/>
        <v>-</v>
      </c>
      <c r="E93" s="203" t="str">
        <f t="shared" si="34"/>
        <v>-</v>
      </c>
      <c r="F93" s="203" t="str">
        <f t="shared" si="34"/>
        <v>-</v>
      </c>
      <c r="G93" s="203" t="str">
        <f t="shared" si="34"/>
        <v>-</v>
      </c>
      <c r="H93" s="203" t="str">
        <f t="shared" si="34"/>
        <v>-</v>
      </c>
      <c r="I93" s="204" t="str">
        <f t="shared" si="34"/>
        <v>-</v>
      </c>
      <c r="J93" s="203"/>
      <c r="K93" s="203"/>
      <c r="L93" s="203"/>
      <c r="M93" s="205"/>
      <c r="N93" s="207"/>
      <c r="O93" s="208" t="str">
        <f t="shared" si="35"/>
        <v>-</v>
      </c>
      <c r="P93" s="203" t="str">
        <f t="shared" si="35"/>
        <v>-</v>
      </c>
      <c r="Q93" s="203" t="str">
        <f t="shared" si="35"/>
        <v>-</v>
      </c>
      <c r="R93" s="203" t="str">
        <f t="shared" si="35"/>
        <v>-</v>
      </c>
      <c r="S93" s="203" t="str">
        <f t="shared" si="35"/>
        <v>-</v>
      </c>
      <c r="T93" s="203" t="str">
        <f t="shared" si="35"/>
        <v>-</v>
      </c>
      <c r="U93" s="203" t="str">
        <f t="shared" si="35"/>
        <v>-</v>
      </c>
      <c r="V93" s="203"/>
      <c r="W93" s="203"/>
      <c r="X93" s="203" t="str">
        <f>IF(X69&gt;1,"ДА","-")</f>
        <v>-</v>
      </c>
      <c r="Y93" s="205"/>
      <c r="Z93" s="205" t="str">
        <f t="shared" si="36"/>
        <v>-</v>
      </c>
      <c r="AA93" s="206" t="str">
        <f t="shared" si="36"/>
        <v>-</v>
      </c>
      <c r="AB93" s="203" t="str">
        <f t="shared" si="36"/>
        <v>-</v>
      </c>
      <c r="AC93" s="203" t="str">
        <f t="shared" si="36"/>
        <v>-</v>
      </c>
      <c r="AD93" s="203" t="str">
        <f t="shared" si="36"/>
        <v>-</v>
      </c>
      <c r="AE93" s="203" t="str">
        <f t="shared" si="36"/>
        <v>-</v>
      </c>
      <c r="AF93" s="203" t="str">
        <f t="shared" si="36"/>
        <v>-</v>
      </c>
      <c r="AG93" s="203"/>
      <c r="AH93" s="203"/>
      <c r="AI93" s="203"/>
      <c r="AJ93" s="203" t="str">
        <f>IF(AJ69&gt;1,"ДА","-")</f>
        <v>-</v>
      </c>
      <c r="AK93" s="205"/>
      <c r="AL93" s="207" t="str">
        <f t="shared" si="37"/>
        <v>-</v>
      </c>
      <c r="AM93" s="208" t="str">
        <f t="shared" si="37"/>
        <v>-</v>
      </c>
      <c r="AN93" s="203" t="str">
        <f t="shared" si="37"/>
        <v>-</v>
      </c>
      <c r="AO93" s="203" t="str">
        <f t="shared" si="37"/>
        <v>-</v>
      </c>
      <c r="AP93" s="203" t="str">
        <f t="shared" si="37"/>
        <v>-</v>
      </c>
      <c r="AQ93" s="203" t="str">
        <f t="shared" si="37"/>
        <v>-</v>
      </c>
      <c r="AR93" s="203" t="str">
        <f t="shared" si="37"/>
        <v>-</v>
      </c>
      <c r="AS93" s="203" t="str">
        <f t="shared" si="37"/>
        <v>-</v>
      </c>
      <c r="AT93" s="203"/>
      <c r="AU93" s="203"/>
      <c r="AV93" s="203" t="str">
        <f>IF(AV69&gt;1,"ДА","-")</f>
        <v>-</v>
      </c>
      <c r="AW93" s="205"/>
      <c r="AX93" s="205" t="str">
        <f t="shared" si="38"/>
        <v>-</v>
      </c>
      <c r="AY93" s="206" t="str">
        <f t="shared" si="38"/>
        <v>-</v>
      </c>
      <c r="AZ93" s="203" t="str">
        <f t="shared" si="38"/>
        <v>-</v>
      </c>
      <c r="BA93" s="203" t="str">
        <f t="shared" si="38"/>
        <v>-</v>
      </c>
      <c r="BB93" s="203" t="str">
        <f t="shared" si="38"/>
        <v>-</v>
      </c>
      <c r="BC93" s="203" t="str">
        <f t="shared" si="38"/>
        <v>-</v>
      </c>
      <c r="BD93" s="203" t="str">
        <f t="shared" si="38"/>
        <v>-</v>
      </c>
      <c r="BE93" s="203" t="str">
        <f t="shared" si="38"/>
        <v>-</v>
      </c>
      <c r="BF93" s="203"/>
      <c r="BG93" s="203"/>
      <c r="BH93" s="203" t="str">
        <f t="shared" si="39"/>
        <v>-</v>
      </c>
      <c r="BI93" s="203" t="str">
        <f t="shared" si="39"/>
        <v>-</v>
      </c>
      <c r="BJ93" s="207" t="str">
        <f t="shared" si="39"/>
        <v>-</v>
      </c>
      <c r="BK93" s="12" t="str">
        <f t="shared" si="39"/>
        <v>-</v>
      </c>
      <c r="BL93" s="12" t="str">
        <f t="shared" si="39"/>
        <v>-</v>
      </c>
      <c r="BM93" s="12" t="str">
        <f t="shared" si="39"/>
        <v>-</v>
      </c>
      <c r="BN93" s="12" t="str">
        <f t="shared" si="39"/>
        <v>-</v>
      </c>
      <c r="BO93" s="12" t="str">
        <f t="shared" si="39"/>
        <v>-</v>
      </c>
      <c r="BR93" s="12" t="str">
        <f t="shared" si="40"/>
        <v>-</v>
      </c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</row>
    <row r="94" spans="2:82" ht="20.25" hidden="1" customHeight="1">
      <c r="B94" s="209">
        <v>20</v>
      </c>
      <c r="C94" s="206" t="str">
        <f t="shared" ref="C94:BO96" si="41">IF(C73&gt;1,"ДА","-")</f>
        <v>-</v>
      </c>
      <c r="D94" s="203" t="str">
        <f t="shared" si="41"/>
        <v>-</v>
      </c>
      <c r="E94" s="203" t="str">
        <f t="shared" si="41"/>
        <v>-</v>
      </c>
      <c r="F94" s="203" t="str">
        <f t="shared" si="41"/>
        <v>-</v>
      </c>
      <c r="G94" s="203" t="str">
        <f t="shared" si="41"/>
        <v>-</v>
      </c>
      <c r="H94" s="203" t="str">
        <f t="shared" si="41"/>
        <v>-</v>
      </c>
      <c r="I94" s="204" t="str">
        <f t="shared" si="41"/>
        <v>-</v>
      </c>
      <c r="J94" s="203"/>
      <c r="K94" s="203"/>
      <c r="L94" s="203"/>
      <c r="M94" s="205"/>
      <c r="N94" s="207"/>
      <c r="O94" s="208" t="str">
        <f t="shared" si="41"/>
        <v>-</v>
      </c>
      <c r="P94" s="203" t="str">
        <f t="shared" si="41"/>
        <v>-</v>
      </c>
      <c r="Q94" s="203" t="str">
        <f t="shared" si="41"/>
        <v>-</v>
      </c>
      <c r="R94" s="203" t="str">
        <f t="shared" si="41"/>
        <v>-</v>
      </c>
      <c r="S94" s="203" t="str">
        <f t="shared" si="41"/>
        <v>-</v>
      </c>
      <c r="T94" s="203" t="str">
        <f t="shared" si="41"/>
        <v>-</v>
      </c>
      <c r="U94" s="203" t="str">
        <f t="shared" si="41"/>
        <v>-</v>
      </c>
      <c r="V94" s="203"/>
      <c r="W94" s="203"/>
      <c r="X94" s="203" t="str">
        <f t="shared" si="41"/>
        <v>-</v>
      </c>
      <c r="Y94" s="205"/>
      <c r="Z94" s="205" t="str">
        <f t="shared" ref="Z94:Z111" si="42">IF(Z73&gt;1,"ДА","-")</f>
        <v>-</v>
      </c>
      <c r="AA94" s="206" t="str">
        <f t="shared" si="41"/>
        <v>-</v>
      </c>
      <c r="AB94" s="203" t="str">
        <f t="shared" si="41"/>
        <v>-</v>
      </c>
      <c r="AC94" s="203" t="str">
        <f t="shared" si="41"/>
        <v>-</v>
      </c>
      <c r="AD94" s="203" t="str">
        <f t="shared" si="41"/>
        <v>-</v>
      </c>
      <c r="AE94" s="203" t="str">
        <f t="shared" si="41"/>
        <v>-</v>
      </c>
      <c r="AF94" s="203" t="str">
        <f t="shared" si="41"/>
        <v>-</v>
      </c>
      <c r="AG94" s="203"/>
      <c r="AH94" s="203"/>
      <c r="AI94" s="203"/>
      <c r="AJ94" s="203" t="str">
        <f t="shared" si="41"/>
        <v>-</v>
      </c>
      <c r="AK94" s="205"/>
      <c r="AL94" s="207" t="str">
        <f t="shared" ref="AL94:AL111" si="43">IF(AL73&gt;1,"ДА","-")</f>
        <v>-</v>
      </c>
      <c r="AM94" s="208" t="str">
        <f t="shared" si="41"/>
        <v>-</v>
      </c>
      <c r="AN94" s="203" t="str">
        <f t="shared" si="41"/>
        <v>-</v>
      </c>
      <c r="AO94" s="203" t="str">
        <f t="shared" si="41"/>
        <v>-</v>
      </c>
      <c r="AP94" s="203" t="str">
        <f t="shared" si="41"/>
        <v>-</v>
      </c>
      <c r="AQ94" s="203" t="str">
        <f t="shared" si="41"/>
        <v>-</v>
      </c>
      <c r="AR94" s="203" t="str">
        <f t="shared" si="41"/>
        <v>-</v>
      </c>
      <c r="AS94" s="203" t="str">
        <f t="shared" si="41"/>
        <v>-</v>
      </c>
      <c r="AT94" s="203"/>
      <c r="AU94" s="203"/>
      <c r="AV94" s="203" t="str">
        <f t="shared" si="41"/>
        <v>-</v>
      </c>
      <c r="AW94" s="205"/>
      <c r="AX94" s="205" t="str">
        <f t="shared" ref="AX94:BM106" si="44">IF(AX73&gt;1,"ДА","-")</f>
        <v>-</v>
      </c>
      <c r="AY94" s="206" t="str">
        <f t="shared" si="41"/>
        <v>-</v>
      </c>
      <c r="AZ94" s="203" t="str">
        <f t="shared" si="41"/>
        <v>-</v>
      </c>
      <c r="BA94" s="203" t="str">
        <f t="shared" si="41"/>
        <v>-</v>
      </c>
      <c r="BB94" s="203" t="str">
        <f t="shared" si="41"/>
        <v>-</v>
      </c>
      <c r="BC94" s="203" t="str">
        <f t="shared" si="41"/>
        <v>-</v>
      </c>
      <c r="BD94" s="203" t="str">
        <f t="shared" si="41"/>
        <v>-</v>
      </c>
      <c r="BE94" s="203" t="str">
        <f t="shared" si="41"/>
        <v>-</v>
      </c>
      <c r="BF94" s="203"/>
      <c r="BG94" s="203"/>
      <c r="BH94" s="203" t="str">
        <f t="shared" si="41"/>
        <v>-</v>
      </c>
      <c r="BI94" s="203" t="str">
        <f t="shared" si="41"/>
        <v>-</v>
      </c>
      <c r="BJ94" s="207" t="str">
        <f t="shared" si="41"/>
        <v>-</v>
      </c>
      <c r="BK94" s="12" t="str">
        <f t="shared" si="41"/>
        <v>-</v>
      </c>
      <c r="BL94" s="12" t="str">
        <f t="shared" si="41"/>
        <v>-</v>
      </c>
      <c r="BM94" s="12" t="str">
        <f t="shared" si="41"/>
        <v>-</v>
      </c>
      <c r="BN94" s="12" t="str">
        <f t="shared" si="41"/>
        <v>-</v>
      </c>
      <c r="BO94" s="12" t="str">
        <f t="shared" si="41"/>
        <v>-</v>
      </c>
      <c r="BR94" s="12" t="str">
        <f t="shared" si="40"/>
        <v>-</v>
      </c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</row>
    <row r="95" spans="2:82" ht="20.25" hidden="1" customHeight="1">
      <c r="B95" s="209">
        <v>21</v>
      </c>
      <c r="C95" s="206" t="str">
        <f t="shared" si="41"/>
        <v>-</v>
      </c>
      <c r="D95" s="203" t="str">
        <f t="shared" si="41"/>
        <v>-</v>
      </c>
      <c r="E95" s="203" t="str">
        <f t="shared" si="41"/>
        <v>-</v>
      </c>
      <c r="F95" s="203" t="str">
        <f t="shared" si="41"/>
        <v>-</v>
      </c>
      <c r="G95" s="203" t="str">
        <f t="shared" si="41"/>
        <v>-</v>
      </c>
      <c r="H95" s="203" t="str">
        <f t="shared" si="41"/>
        <v>-</v>
      </c>
      <c r="I95" s="204" t="str">
        <f t="shared" si="41"/>
        <v>-</v>
      </c>
      <c r="J95" s="203"/>
      <c r="K95" s="203"/>
      <c r="L95" s="203"/>
      <c r="M95" s="205"/>
      <c r="N95" s="207"/>
      <c r="O95" s="208" t="str">
        <f t="shared" si="41"/>
        <v>-</v>
      </c>
      <c r="P95" s="203" t="str">
        <f t="shared" si="41"/>
        <v>-</v>
      </c>
      <c r="Q95" s="203" t="str">
        <f t="shared" si="41"/>
        <v>-</v>
      </c>
      <c r="R95" s="203" t="str">
        <f t="shared" si="41"/>
        <v>-</v>
      </c>
      <c r="S95" s="203" t="str">
        <f t="shared" si="41"/>
        <v>-</v>
      </c>
      <c r="T95" s="203" t="str">
        <f t="shared" si="41"/>
        <v>-</v>
      </c>
      <c r="U95" s="203" t="str">
        <f t="shared" si="41"/>
        <v>-</v>
      </c>
      <c r="V95" s="203"/>
      <c r="W95" s="203"/>
      <c r="X95" s="203" t="str">
        <f t="shared" si="41"/>
        <v>-</v>
      </c>
      <c r="Y95" s="205"/>
      <c r="Z95" s="205" t="str">
        <f t="shared" si="42"/>
        <v>-</v>
      </c>
      <c r="AA95" s="206" t="str">
        <f t="shared" si="41"/>
        <v>-</v>
      </c>
      <c r="AB95" s="203" t="str">
        <f t="shared" si="41"/>
        <v>-</v>
      </c>
      <c r="AC95" s="203" t="str">
        <f t="shared" si="41"/>
        <v>-</v>
      </c>
      <c r="AD95" s="203" t="str">
        <f t="shared" si="41"/>
        <v>-</v>
      </c>
      <c r="AE95" s="203" t="str">
        <f t="shared" si="41"/>
        <v>-</v>
      </c>
      <c r="AF95" s="203" t="str">
        <f t="shared" si="41"/>
        <v>-</v>
      </c>
      <c r="AG95" s="203"/>
      <c r="AH95" s="203"/>
      <c r="AI95" s="203"/>
      <c r="AJ95" s="203" t="str">
        <f t="shared" si="41"/>
        <v>-</v>
      </c>
      <c r="AK95" s="205"/>
      <c r="AL95" s="207" t="str">
        <f t="shared" si="43"/>
        <v>-</v>
      </c>
      <c r="AM95" s="208" t="str">
        <f t="shared" si="41"/>
        <v>-</v>
      </c>
      <c r="AN95" s="203" t="str">
        <f t="shared" si="41"/>
        <v>-</v>
      </c>
      <c r="AO95" s="203" t="str">
        <f t="shared" si="41"/>
        <v>-</v>
      </c>
      <c r="AP95" s="203" t="str">
        <f t="shared" si="41"/>
        <v>-</v>
      </c>
      <c r="AQ95" s="203" t="str">
        <f t="shared" si="41"/>
        <v>-</v>
      </c>
      <c r="AR95" s="203" t="str">
        <f t="shared" si="41"/>
        <v>-</v>
      </c>
      <c r="AS95" s="203" t="str">
        <f t="shared" si="41"/>
        <v>-</v>
      </c>
      <c r="AT95" s="203"/>
      <c r="AU95" s="203"/>
      <c r="AV95" s="203" t="str">
        <f t="shared" si="41"/>
        <v>-</v>
      </c>
      <c r="AW95" s="205"/>
      <c r="AX95" s="205" t="str">
        <f t="shared" si="44"/>
        <v>-</v>
      </c>
      <c r="AY95" s="206" t="str">
        <f t="shared" si="41"/>
        <v>-</v>
      </c>
      <c r="AZ95" s="203" t="str">
        <f t="shared" si="41"/>
        <v>-</v>
      </c>
      <c r="BA95" s="203" t="str">
        <f t="shared" si="41"/>
        <v>-</v>
      </c>
      <c r="BB95" s="203" t="str">
        <f t="shared" si="41"/>
        <v>-</v>
      </c>
      <c r="BC95" s="203" t="str">
        <f t="shared" si="41"/>
        <v>-</v>
      </c>
      <c r="BD95" s="203" t="str">
        <f t="shared" si="41"/>
        <v>-</v>
      </c>
      <c r="BE95" s="203" t="str">
        <f t="shared" si="41"/>
        <v>-</v>
      </c>
      <c r="BF95" s="203"/>
      <c r="BG95" s="203"/>
      <c r="BH95" s="203" t="str">
        <f t="shared" si="41"/>
        <v>-</v>
      </c>
      <c r="BI95" s="203" t="str">
        <f t="shared" si="41"/>
        <v>-</v>
      </c>
      <c r="BJ95" s="207" t="str">
        <f t="shared" si="41"/>
        <v>-</v>
      </c>
      <c r="BK95" s="12" t="str">
        <f t="shared" si="41"/>
        <v>-</v>
      </c>
      <c r="BL95" s="12" t="str">
        <f t="shared" si="41"/>
        <v>-</v>
      </c>
      <c r="BM95" s="12" t="str">
        <f t="shared" si="41"/>
        <v>-</v>
      </c>
      <c r="BN95" s="12" t="str">
        <f t="shared" si="41"/>
        <v>-</v>
      </c>
      <c r="BO95" s="12" t="str">
        <f t="shared" si="41"/>
        <v>-</v>
      </c>
      <c r="BR95" s="12" t="str">
        <f t="shared" si="40"/>
        <v>-</v>
      </c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</row>
    <row r="96" spans="2:82" ht="20.25" hidden="1" customHeight="1">
      <c r="B96" s="209">
        <v>22</v>
      </c>
      <c r="C96" s="206" t="str">
        <f t="shared" si="41"/>
        <v>-</v>
      </c>
      <c r="D96" s="203" t="str">
        <f t="shared" si="41"/>
        <v>-</v>
      </c>
      <c r="E96" s="203" t="str">
        <f t="shared" si="41"/>
        <v>-</v>
      </c>
      <c r="F96" s="203" t="str">
        <f t="shared" si="41"/>
        <v>-</v>
      </c>
      <c r="G96" s="203" t="str">
        <f t="shared" si="41"/>
        <v>-</v>
      </c>
      <c r="H96" s="203" t="str">
        <f t="shared" si="41"/>
        <v>-</v>
      </c>
      <c r="I96" s="204" t="str">
        <f t="shared" si="41"/>
        <v>-</v>
      </c>
      <c r="J96" s="203"/>
      <c r="K96" s="203"/>
      <c r="L96" s="203"/>
      <c r="M96" s="205"/>
      <c r="N96" s="207"/>
      <c r="O96" s="208" t="str">
        <f t="shared" si="41"/>
        <v>-</v>
      </c>
      <c r="P96" s="203" t="str">
        <f t="shared" si="41"/>
        <v>-</v>
      </c>
      <c r="Q96" s="203" t="str">
        <f t="shared" si="41"/>
        <v>-</v>
      </c>
      <c r="R96" s="203" t="str">
        <f t="shared" si="41"/>
        <v>-</v>
      </c>
      <c r="S96" s="203" t="str">
        <f t="shared" si="41"/>
        <v>-</v>
      </c>
      <c r="T96" s="203" t="str">
        <f t="shared" si="41"/>
        <v>-</v>
      </c>
      <c r="U96" s="203" t="str">
        <f t="shared" si="41"/>
        <v>-</v>
      </c>
      <c r="V96" s="203"/>
      <c r="W96" s="203"/>
      <c r="X96" s="203" t="str">
        <f t="shared" si="41"/>
        <v>-</v>
      </c>
      <c r="Y96" s="205"/>
      <c r="Z96" s="205" t="str">
        <f t="shared" si="42"/>
        <v>-</v>
      </c>
      <c r="AA96" s="206" t="str">
        <f t="shared" si="41"/>
        <v>-</v>
      </c>
      <c r="AB96" s="203" t="str">
        <f t="shared" si="41"/>
        <v>-</v>
      </c>
      <c r="AC96" s="203" t="str">
        <f t="shared" si="41"/>
        <v>-</v>
      </c>
      <c r="AD96" s="203" t="str">
        <f t="shared" si="41"/>
        <v>-</v>
      </c>
      <c r="AE96" s="203" t="str">
        <f t="shared" si="41"/>
        <v>-</v>
      </c>
      <c r="AF96" s="203" t="str">
        <f t="shared" si="41"/>
        <v>-</v>
      </c>
      <c r="AG96" s="203"/>
      <c r="AH96" s="203"/>
      <c r="AI96" s="203"/>
      <c r="AJ96" s="203" t="str">
        <f t="shared" si="41"/>
        <v>-</v>
      </c>
      <c r="AK96" s="205"/>
      <c r="AL96" s="207" t="str">
        <f t="shared" si="43"/>
        <v>-</v>
      </c>
      <c r="AM96" s="208" t="str">
        <f t="shared" si="41"/>
        <v>-</v>
      </c>
      <c r="AN96" s="203" t="str">
        <f t="shared" si="41"/>
        <v>-</v>
      </c>
      <c r="AO96" s="203" t="str">
        <f t="shared" si="41"/>
        <v>-</v>
      </c>
      <c r="AP96" s="203" t="str">
        <f t="shared" si="41"/>
        <v>-</v>
      </c>
      <c r="AQ96" s="203" t="str">
        <f t="shared" si="41"/>
        <v>-</v>
      </c>
      <c r="AR96" s="203" t="str">
        <f t="shared" si="41"/>
        <v>-</v>
      </c>
      <c r="AS96" s="203" t="str">
        <f t="shared" si="41"/>
        <v>-</v>
      </c>
      <c r="AT96" s="203"/>
      <c r="AU96" s="203"/>
      <c r="AV96" s="203" t="str">
        <f t="shared" si="41"/>
        <v>-</v>
      </c>
      <c r="AW96" s="205"/>
      <c r="AX96" s="205" t="str">
        <f t="shared" si="44"/>
        <v>-</v>
      </c>
      <c r="AY96" s="206" t="str">
        <f t="shared" si="44"/>
        <v>-</v>
      </c>
      <c r="AZ96" s="203" t="str">
        <f t="shared" si="44"/>
        <v>-</v>
      </c>
      <c r="BA96" s="203" t="str">
        <f t="shared" si="44"/>
        <v>-</v>
      </c>
      <c r="BB96" s="203" t="str">
        <f t="shared" si="44"/>
        <v>-</v>
      </c>
      <c r="BC96" s="203" t="str">
        <f t="shared" si="44"/>
        <v>-</v>
      </c>
      <c r="BD96" s="203" t="str">
        <f t="shared" si="44"/>
        <v>-</v>
      </c>
      <c r="BE96" s="203" t="str">
        <f t="shared" si="44"/>
        <v>-</v>
      </c>
      <c r="BF96" s="203"/>
      <c r="BG96" s="203"/>
      <c r="BH96" s="203" t="str">
        <f t="shared" si="44"/>
        <v>-</v>
      </c>
      <c r="BI96" s="203" t="str">
        <f t="shared" si="44"/>
        <v>-</v>
      </c>
      <c r="BJ96" s="207" t="str">
        <f t="shared" si="44"/>
        <v>-</v>
      </c>
      <c r="BK96" s="12" t="str">
        <f t="shared" si="44"/>
        <v>-</v>
      </c>
      <c r="BL96" s="12" t="str">
        <f t="shared" si="44"/>
        <v>-</v>
      </c>
      <c r="BM96" s="12" t="str">
        <f t="shared" si="44"/>
        <v>-</v>
      </c>
      <c r="BN96" s="12" t="str">
        <f t="shared" ref="BN96:BO96" si="45">IF(BN75&gt;1,"ДА","-")</f>
        <v>-</v>
      </c>
      <c r="BO96" s="12" t="str">
        <f t="shared" si="45"/>
        <v>-</v>
      </c>
      <c r="BR96" s="12" t="str">
        <f t="shared" si="40"/>
        <v>-</v>
      </c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</row>
    <row r="97" spans="2:82" ht="20.25" hidden="1" customHeight="1">
      <c r="B97" s="209">
        <v>23</v>
      </c>
      <c r="C97" s="206" t="str">
        <f t="shared" ref="C97:BO102" si="46">IF(C76&gt;1,"ДА","-")</f>
        <v>-</v>
      </c>
      <c r="D97" s="203" t="str">
        <f t="shared" si="46"/>
        <v>-</v>
      </c>
      <c r="E97" s="203" t="str">
        <f t="shared" si="46"/>
        <v>-</v>
      </c>
      <c r="F97" s="203" t="str">
        <f t="shared" si="46"/>
        <v>-</v>
      </c>
      <c r="G97" s="203" t="str">
        <f t="shared" si="46"/>
        <v>-</v>
      </c>
      <c r="H97" s="203" t="str">
        <f t="shared" si="46"/>
        <v>-</v>
      </c>
      <c r="I97" s="204" t="str">
        <f t="shared" si="46"/>
        <v>-</v>
      </c>
      <c r="J97" s="203"/>
      <c r="K97" s="203"/>
      <c r="L97" s="203"/>
      <c r="M97" s="205"/>
      <c r="N97" s="207"/>
      <c r="O97" s="208" t="str">
        <f t="shared" si="46"/>
        <v>-</v>
      </c>
      <c r="P97" s="203" t="str">
        <f t="shared" si="46"/>
        <v>-</v>
      </c>
      <c r="Q97" s="203" t="str">
        <f t="shared" si="46"/>
        <v>-</v>
      </c>
      <c r="R97" s="203" t="str">
        <f t="shared" si="46"/>
        <v>-</v>
      </c>
      <c r="S97" s="203" t="str">
        <f t="shared" si="46"/>
        <v>-</v>
      </c>
      <c r="T97" s="203" t="str">
        <f t="shared" si="46"/>
        <v>-</v>
      </c>
      <c r="U97" s="203" t="str">
        <f t="shared" si="46"/>
        <v>-</v>
      </c>
      <c r="V97" s="203"/>
      <c r="W97" s="203"/>
      <c r="X97" s="203" t="str">
        <f t="shared" si="46"/>
        <v>-</v>
      </c>
      <c r="Y97" s="205"/>
      <c r="Z97" s="205" t="str">
        <f t="shared" si="42"/>
        <v>-</v>
      </c>
      <c r="AA97" s="206" t="str">
        <f t="shared" si="46"/>
        <v>-</v>
      </c>
      <c r="AB97" s="203" t="str">
        <f t="shared" si="46"/>
        <v>-</v>
      </c>
      <c r="AC97" s="203" t="str">
        <f t="shared" si="46"/>
        <v>-</v>
      </c>
      <c r="AD97" s="203" t="str">
        <f t="shared" si="46"/>
        <v>-</v>
      </c>
      <c r="AE97" s="203" t="str">
        <f t="shared" si="46"/>
        <v>-</v>
      </c>
      <c r="AF97" s="203" t="str">
        <f t="shared" si="46"/>
        <v>-</v>
      </c>
      <c r="AG97" s="203"/>
      <c r="AH97" s="203"/>
      <c r="AI97" s="203"/>
      <c r="AJ97" s="203" t="str">
        <f t="shared" si="46"/>
        <v>-</v>
      </c>
      <c r="AK97" s="205"/>
      <c r="AL97" s="207" t="str">
        <f t="shared" si="43"/>
        <v>-</v>
      </c>
      <c r="AM97" s="208" t="str">
        <f t="shared" si="46"/>
        <v>-</v>
      </c>
      <c r="AN97" s="203" t="str">
        <f t="shared" si="46"/>
        <v>-</v>
      </c>
      <c r="AO97" s="203" t="str">
        <f t="shared" si="46"/>
        <v>-</v>
      </c>
      <c r="AP97" s="203" t="str">
        <f t="shared" si="46"/>
        <v>-</v>
      </c>
      <c r="AQ97" s="203" t="str">
        <f t="shared" si="46"/>
        <v>-</v>
      </c>
      <c r="AR97" s="203" t="str">
        <f t="shared" si="46"/>
        <v>-</v>
      </c>
      <c r="AS97" s="203" t="str">
        <f t="shared" si="46"/>
        <v>-</v>
      </c>
      <c r="AT97" s="203"/>
      <c r="AU97" s="203"/>
      <c r="AV97" s="203" t="str">
        <f t="shared" si="46"/>
        <v>-</v>
      </c>
      <c r="AW97" s="205"/>
      <c r="AX97" s="205" t="str">
        <f t="shared" si="44"/>
        <v>-</v>
      </c>
      <c r="AY97" s="206" t="str">
        <f t="shared" si="46"/>
        <v>-</v>
      </c>
      <c r="AZ97" s="203" t="str">
        <f t="shared" si="46"/>
        <v>-</v>
      </c>
      <c r="BA97" s="203" t="str">
        <f t="shared" si="46"/>
        <v>-</v>
      </c>
      <c r="BB97" s="203" t="str">
        <f t="shared" si="46"/>
        <v>-</v>
      </c>
      <c r="BC97" s="203" t="str">
        <f t="shared" si="46"/>
        <v>-</v>
      </c>
      <c r="BD97" s="203" t="str">
        <f t="shared" si="46"/>
        <v>-</v>
      </c>
      <c r="BE97" s="203" t="str">
        <f t="shared" si="46"/>
        <v>-</v>
      </c>
      <c r="BF97" s="203"/>
      <c r="BG97" s="203"/>
      <c r="BH97" s="203" t="str">
        <f t="shared" si="46"/>
        <v>-</v>
      </c>
      <c r="BI97" s="203" t="str">
        <f t="shared" si="44"/>
        <v>-</v>
      </c>
      <c r="BJ97" s="207" t="str">
        <f t="shared" si="44"/>
        <v>-</v>
      </c>
      <c r="BK97" s="12" t="str">
        <f t="shared" si="46"/>
        <v>-</v>
      </c>
      <c r="BL97" s="12" t="str">
        <f t="shared" si="46"/>
        <v>-</v>
      </c>
      <c r="BM97" s="12" t="str">
        <f t="shared" si="46"/>
        <v>-</v>
      </c>
      <c r="BN97" s="12" t="str">
        <f t="shared" si="46"/>
        <v>-</v>
      </c>
      <c r="BO97" s="12" t="str">
        <f t="shared" si="46"/>
        <v>-</v>
      </c>
      <c r="BR97" s="12" t="str">
        <f t="shared" si="40"/>
        <v>-</v>
      </c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</row>
    <row r="98" spans="2:82" ht="20.25" hidden="1" customHeight="1">
      <c r="B98" s="209">
        <v>24</v>
      </c>
      <c r="C98" s="206" t="str">
        <f t="shared" si="46"/>
        <v>-</v>
      </c>
      <c r="D98" s="203" t="str">
        <f t="shared" si="46"/>
        <v>-</v>
      </c>
      <c r="E98" s="203" t="str">
        <f t="shared" si="46"/>
        <v>-</v>
      </c>
      <c r="F98" s="203" t="str">
        <f t="shared" si="46"/>
        <v>-</v>
      </c>
      <c r="G98" s="203" t="str">
        <f t="shared" si="46"/>
        <v>-</v>
      </c>
      <c r="H98" s="203" t="str">
        <f t="shared" si="46"/>
        <v>-</v>
      </c>
      <c r="I98" s="204" t="str">
        <f t="shared" si="46"/>
        <v>-</v>
      </c>
      <c r="J98" s="203"/>
      <c r="K98" s="203"/>
      <c r="L98" s="203"/>
      <c r="M98" s="205"/>
      <c r="N98" s="207"/>
      <c r="O98" s="208" t="str">
        <f t="shared" si="46"/>
        <v>-</v>
      </c>
      <c r="P98" s="203" t="str">
        <f t="shared" si="46"/>
        <v>-</v>
      </c>
      <c r="Q98" s="203" t="str">
        <f t="shared" si="46"/>
        <v>-</v>
      </c>
      <c r="R98" s="203" t="str">
        <f t="shared" si="46"/>
        <v>-</v>
      </c>
      <c r="S98" s="203" t="str">
        <f t="shared" si="46"/>
        <v>-</v>
      </c>
      <c r="T98" s="203" t="str">
        <f t="shared" si="46"/>
        <v>-</v>
      </c>
      <c r="U98" s="203" t="str">
        <f t="shared" si="46"/>
        <v>-</v>
      </c>
      <c r="V98" s="203"/>
      <c r="W98" s="203"/>
      <c r="X98" s="203" t="str">
        <f t="shared" si="46"/>
        <v>-</v>
      </c>
      <c r="Y98" s="205"/>
      <c r="Z98" s="205" t="str">
        <f t="shared" si="42"/>
        <v>-</v>
      </c>
      <c r="AA98" s="206" t="str">
        <f t="shared" si="46"/>
        <v>-</v>
      </c>
      <c r="AB98" s="203" t="str">
        <f t="shared" si="46"/>
        <v>-</v>
      </c>
      <c r="AC98" s="203" t="str">
        <f t="shared" si="46"/>
        <v>-</v>
      </c>
      <c r="AD98" s="203" t="str">
        <f t="shared" si="46"/>
        <v>-</v>
      </c>
      <c r="AE98" s="203" t="str">
        <f t="shared" si="46"/>
        <v>-</v>
      </c>
      <c r="AF98" s="203" t="str">
        <f t="shared" si="46"/>
        <v>-</v>
      </c>
      <c r="AG98" s="203"/>
      <c r="AH98" s="203"/>
      <c r="AI98" s="203"/>
      <c r="AJ98" s="203" t="str">
        <f t="shared" si="46"/>
        <v>-</v>
      </c>
      <c r="AK98" s="205"/>
      <c r="AL98" s="207" t="str">
        <f t="shared" si="43"/>
        <v>-</v>
      </c>
      <c r="AM98" s="208" t="str">
        <f t="shared" si="46"/>
        <v>-</v>
      </c>
      <c r="AN98" s="203" t="str">
        <f t="shared" si="46"/>
        <v>-</v>
      </c>
      <c r="AO98" s="203" t="str">
        <f t="shared" si="46"/>
        <v>-</v>
      </c>
      <c r="AP98" s="203" t="str">
        <f t="shared" si="46"/>
        <v>-</v>
      </c>
      <c r="AQ98" s="203" t="str">
        <f t="shared" si="46"/>
        <v>-</v>
      </c>
      <c r="AR98" s="203" t="str">
        <f t="shared" si="46"/>
        <v>-</v>
      </c>
      <c r="AS98" s="203" t="str">
        <f t="shared" si="46"/>
        <v>-</v>
      </c>
      <c r="AT98" s="203"/>
      <c r="AU98" s="203"/>
      <c r="AV98" s="203" t="str">
        <f t="shared" si="46"/>
        <v>-</v>
      </c>
      <c r="AW98" s="205"/>
      <c r="AX98" s="205" t="str">
        <f t="shared" si="44"/>
        <v>-</v>
      </c>
      <c r="AY98" s="206" t="str">
        <f t="shared" si="46"/>
        <v>-</v>
      </c>
      <c r="AZ98" s="203" t="str">
        <f t="shared" si="46"/>
        <v>-</v>
      </c>
      <c r="BA98" s="203" t="str">
        <f t="shared" si="46"/>
        <v>-</v>
      </c>
      <c r="BB98" s="203" t="str">
        <f t="shared" si="46"/>
        <v>-</v>
      </c>
      <c r="BC98" s="203" t="str">
        <f t="shared" si="46"/>
        <v>-</v>
      </c>
      <c r="BD98" s="203" t="str">
        <f t="shared" si="46"/>
        <v>-</v>
      </c>
      <c r="BE98" s="203" t="str">
        <f t="shared" si="46"/>
        <v>-</v>
      </c>
      <c r="BF98" s="203"/>
      <c r="BG98" s="203"/>
      <c r="BH98" s="203" t="str">
        <f t="shared" si="46"/>
        <v>-</v>
      </c>
      <c r="BI98" s="203" t="str">
        <f t="shared" si="44"/>
        <v>-</v>
      </c>
      <c r="BJ98" s="207" t="str">
        <f t="shared" si="44"/>
        <v>-</v>
      </c>
      <c r="BK98" s="12" t="str">
        <f t="shared" si="46"/>
        <v>-</v>
      </c>
      <c r="BL98" s="12" t="str">
        <f t="shared" si="46"/>
        <v>-</v>
      </c>
      <c r="BM98" s="12" t="str">
        <f t="shared" si="46"/>
        <v>-</v>
      </c>
      <c r="BN98" s="12" t="str">
        <f t="shared" si="46"/>
        <v>-</v>
      </c>
      <c r="BO98" s="12" t="str">
        <f t="shared" si="46"/>
        <v>-</v>
      </c>
      <c r="BR98" s="12" t="str">
        <f t="shared" si="40"/>
        <v>-</v>
      </c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</row>
    <row r="99" spans="2:82" ht="20.25" hidden="1" customHeight="1">
      <c r="B99" s="209">
        <v>25</v>
      </c>
      <c r="C99" s="206" t="str">
        <f t="shared" si="46"/>
        <v>-</v>
      </c>
      <c r="D99" s="203" t="str">
        <f t="shared" si="46"/>
        <v>-</v>
      </c>
      <c r="E99" s="203" t="str">
        <f t="shared" si="46"/>
        <v>-</v>
      </c>
      <c r="F99" s="203" t="str">
        <f t="shared" si="46"/>
        <v>-</v>
      </c>
      <c r="G99" s="203" t="str">
        <f t="shared" si="46"/>
        <v>-</v>
      </c>
      <c r="H99" s="203" t="str">
        <f t="shared" si="46"/>
        <v>-</v>
      </c>
      <c r="I99" s="204" t="str">
        <f t="shared" si="46"/>
        <v>-</v>
      </c>
      <c r="J99" s="203"/>
      <c r="K99" s="203"/>
      <c r="L99" s="203"/>
      <c r="M99" s="205"/>
      <c r="N99" s="207"/>
      <c r="O99" s="208" t="str">
        <f t="shared" si="46"/>
        <v>-</v>
      </c>
      <c r="P99" s="203" t="str">
        <f t="shared" si="46"/>
        <v>-</v>
      </c>
      <c r="Q99" s="203" t="str">
        <f t="shared" si="46"/>
        <v>-</v>
      </c>
      <c r="R99" s="203" t="str">
        <f t="shared" si="46"/>
        <v>-</v>
      </c>
      <c r="S99" s="203" t="str">
        <f t="shared" si="46"/>
        <v>-</v>
      </c>
      <c r="T99" s="203" t="str">
        <f t="shared" si="46"/>
        <v>-</v>
      </c>
      <c r="U99" s="203" t="str">
        <f t="shared" si="46"/>
        <v>-</v>
      </c>
      <c r="V99" s="203"/>
      <c r="W99" s="203"/>
      <c r="X99" s="203" t="str">
        <f t="shared" si="46"/>
        <v>-</v>
      </c>
      <c r="Y99" s="205"/>
      <c r="Z99" s="205" t="str">
        <f t="shared" si="42"/>
        <v>-</v>
      </c>
      <c r="AA99" s="206" t="str">
        <f t="shared" si="46"/>
        <v>-</v>
      </c>
      <c r="AB99" s="203" t="str">
        <f t="shared" si="46"/>
        <v>-</v>
      </c>
      <c r="AC99" s="203" t="str">
        <f t="shared" si="46"/>
        <v>-</v>
      </c>
      <c r="AD99" s="203" t="str">
        <f t="shared" si="46"/>
        <v>-</v>
      </c>
      <c r="AE99" s="203" t="str">
        <f t="shared" si="46"/>
        <v>-</v>
      </c>
      <c r="AF99" s="203" t="str">
        <f t="shared" si="46"/>
        <v>-</v>
      </c>
      <c r="AG99" s="203"/>
      <c r="AH99" s="203"/>
      <c r="AI99" s="203"/>
      <c r="AJ99" s="203" t="str">
        <f t="shared" si="46"/>
        <v>-</v>
      </c>
      <c r="AK99" s="205"/>
      <c r="AL99" s="207" t="str">
        <f t="shared" si="43"/>
        <v>-</v>
      </c>
      <c r="AM99" s="208" t="str">
        <f t="shared" si="46"/>
        <v>-</v>
      </c>
      <c r="AN99" s="203" t="str">
        <f t="shared" si="46"/>
        <v>-</v>
      </c>
      <c r="AO99" s="203" t="str">
        <f t="shared" si="46"/>
        <v>-</v>
      </c>
      <c r="AP99" s="203" t="str">
        <f t="shared" si="46"/>
        <v>-</v>
      </c>
      <c r="AQ99" s="203" t="str">
        <f t="shared" si="46"/>
        <v>-</v>
      </c>
      <c r="AR99" s="203" t="str">
        <f t="shared" si="46"/>
        <v>-</v>
      </c>
      <c r="AS99" s="203" t="str">
        <f t="shared" si="46"/>
        <v>-</v>
      </c>
      <c r="AT99" s="203"/>
      <c r="AU99" s="203"/>
      <c r="AV99" s="203" t="str">
        <f t="shared" si="46"/>
        <v>-</v>
      </c>
      <c r="AW99" s="205"/>
      <c r="AX99" s="205" t="str">
        <f t="shared" si="44"/>
        <v>-</v>
      </c>
      <c r="AY99" s="206" t="str">
        <f t="shared" si="46"/>
        <v>-</v>
      </c>
      <c r="AZ99" s="203" t="str">
        <f t="shared" si="46"/>
        <v>-</v>
      </c>
      <c r="BA99" s="203" t="str">
        <f t="shared" si="46"/>
        <v>-</v>
      </c>
      <c r="BB99" s="203" t="str">
        <f t="shared" si="46"/>
        <v>-</v>
      </c>
      <c r="BC99" s="203" t="str">
        <f t="shared" si="46"/>
        <v>-</v>
      </c>
      <c r="BD99" s="203" t="str">
        <f t="shared" si="46"/>
        <v>-</v>
      </c>
      <c r="BE99" s="203" t="str">
        <f t="shared" si="46"/>
        <v>-</v>
      </c>
      <c r="BF99" s="203"/>
      <c r="BG99" s="203"/>
      <c r="BH99" s="203" t="str">
        <f t="shared" si="46"/>
        <v>-</v>
      </c>
      <c r="BI99" s="203" t="str">
        <f t="shared" si="44"/>
        <v>-</v>
      </c>
      <c r="BJ99" s="207" t="str">
        <f t="shared" si="44"/>
        <v>-</v>
      </c>
      <c r="BK99" s="12" t="str">
        <f t="shared" si="46"/>
        <v>-</v>
      </c>
      <c r="BL99" s="12" t="str">
        <f t="shared" si="46"/>
        <v>-</v>
      </c>
      <c r="BM99" s="12" t="str">
        <f t="shared" si="46"/>
        <v>-</v>
      </c>
      <c r="BN99" s="12" t="str">
        <f t="shared" si="46"/>
        <v>-</v>
      </c>
      <c r="BO99" s="12" t="str">
        <f t="shared" si="46"/>
        <v>-</v>
      </c>
      <c r="BR99" s="12" t="str">
        <f t="shared" si="40"/>
        <v>-</v>
      </c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</row>
    <row r="100" spans="2:82" ht="20.25" hidden="1" customHeight="1">
      <c r="B100" s="209">
        <v>26</v>
      </c>
      <c r="C100" s="206" t="str">
        <f t="shared" si="46"/>
        <v>-</v>
      </c>
      <c r="D100" s="203" t="str">
        <f t="shared" si="46"/>
        <v>-</v>
      </c>
      <c r="E100" s="203" t="str">
        <f t="shared" si="46"/>
        <v>-</v>
      </c>
      <c r="F100" s="203" t="str">
        <f t="shared" si="46"/>
        <v>-</v>
      </c>
      <c r="G100" s="203" t="str">
        <f t="shared" si="46"/>
        <v>-</v>
      </c>
      <c r="H100" s="203" t="str">
        <f t="shared" si="46"/>
        <v>-</v>
      </c>
      <c r="I100" s="204" t="str">
        <f t="shared" si="46"/>
        <v>-</v>
      </c>
      <c r="J100" s="203"/>
      <c r="K100" s="203"/>
      <c r="L100" s="203"/>
      <c r="M100" s="205"/>
      <c r="N100" s="207"/>
      <c r="O100" s="208" t="str">
        <f t="shared" si="46"/>
        <v>-</v>
      </c>
      <c r="P100" s="203" t="str">
        <f t="shared" si="46"/>
        <v>-</v>
      </c>
      <c r="Q100" s="203" t="str">
        <f t="shared" si="46"/>
        <v>-</v>
      </c>
      <c r="R100" s="203" t="str">
        <f t="shared" si="46"/>
        <v>-</v>
      </c>
      <c r="S100" s="203" t="str">
        <f t="shared" si="46"/>
        <v>-</v>
      </c>
      <c r="T100" s="203" t="str">
        <f t="shared" si="46"/>
        <v>-</v>
      </c>
      <c r="U100" s="203" t="str">
        <f t="shared" si="46"/>
        <v>-</v>
      </c>
      <c r="V100" s="203"/>
      <c r="W100" s="203"/>
      <c r="X100" s="203" t="str">
        <f t="shared" si="46"/>
        <v>-</v>
      </c>
      <c r="Y100" s="205"/>
      <c r="Z100" s="205" t="str">
        <f t="shared" si="42"/>
        <v>-</v>
      </c>
      <c r="AA100" s="206" t="str">
        <f t="shared" si="46"/>
        <v>-</v>
      </c>
      <c r="AB100" s="203" t="str">
        <f t="shared" si="46"/>
        <v>-</v>
      </c>
      <c r="AC100" s="203" t="str">
        <f t="shared" si="46"/>
        <v>-</v>
      </c>
      <c r="AD100" s="203" t="str">
        <f t="shared" si="46"/>
        <v>-</v>
      </c>
      <c r="AE100" s="203" t="str">
        <f t="shared" si="46"/>
        <v>-</v>
      </c>
      <c r="AF100" s="203" t="str">
        <f t="shared" si="46"/>
        <v>-</v>
      </c>
      <c r="AG100" s="203"/>
      <c r="AH100" s="203"/>
      <c r="AI100" s="203"/>
      <c r="AJ100" s="203" t="str">
        <f t="shared" si="46"/>
        <v>-</v>
      </c>
      <c r="AK100" s="205"/>
      <c r="AL100" s="207" t="str">
        <f t="shared" si="43"/>
        <v>-</v>
      </c>
      <c r="AM100" s="208" t="str">
        <f t="shared" si="46"/>
        <v>-</v>
      </c>
      <c r="AN100" s="203" t="str">
        <f t="shared" si="46"/>
        <v>-</v>
      </c>
      <c r="AO100" s="203" t="str">
        <f t="shared" si="46"/>
        <v>-</v>
      </c>
      <c r="AP100" s="203" t="str">
        <f t="shared" si="46"/>
        <v>-</v>
      </c>
      <c r="AQ100" s="203" t="str">
        <f t="shared" si="46"/>
        <v>-</v>
      </c>
      <c r="AR100" s="203" t="str">
        <f t="shared" si="46"/>
        <v>-</v>
      </c>
      <c r="AS100" s="203" t="str">
        <f t="shared" si="46"/>
        <v>-</v>
      </c>
      <c r="AT100" s="203"/>
      <c r="AU100" s="203"/>
      <c r="AV100" s="203" t="str">
        <f t="shared" si="46"/>
        <v>-</v>
      </c>
      <c r="AW100" s="205"/>
      <c r="AX100" s="205" t="str">
        <f t="shared" si="44"/>
        <v>-</v>
      </c>
      <c r="AY100" s="206" t="str">
        <f t="shared" si="46"/>
        <v>-</v>
      </c>
      <c r="AZ100" s="203" t="str">
        <f t="shared" si="46"/>
        <v>-</v>
      </c>
      <c r="BA100" s="203" t="str">
        <f t="shared" si="46"/>
        <v>-</v>
      </c>
      <c r="BB100" s="203" t="str">
        <f t="shared" si="46"/>
        <v>-</v>
      </c>
      <c r="BC100" s="203" t="str">
        <f t="shared" si="46"/>
        <v>-</v>
      </c>
      <c r="BD100" s="203" t="str">
        <f t="shared" si="46"/>
        <v>-</v>
      </c>
      <c r="BE100" s="203" t="str">
        <f t="shared" si="46"/>
        <v>-</v>
      </c>
      <c r="BF100" s="203"/>
      <c r="BG100" s="203"/>
      <c r="BH100" s="203" t="str">
        <f t="shared" si="46"/>
        <v>-</v>
      </c>
      <c r="BI100" s="203" t="str">
        <f t="shared" si="44"/>
        <v>-</v>
      </c>
      <c r="BJ100" s="207" t="str">
        <f t="shared" si="44"/>
        <v>-</v>
      </c>
      <c r="BK100" s="12" t="str">
        <f t="shared" si="46"/>
        <v>-</v>
      </c>
      <c r="BL100" s="12" t="str">
        <f t="shared" si="46"/>
        <v>-</v>
      </c>
      <c r="BM100" s="12" t="str">
        <f t="shared" si="46"/>
        <v>-</v>
      </c>
      <c r="BN100" s="12" t="str">
        <f t="shared" si="46"/>
        <v>-</v>
      </c>
      <c r="BO100" s="12" t="str">
        <f t="shared" si="46"/>
        <v>-</v>
      </c>
      <c r="BR100" s="12" t="str">
        <f t="shared" si="40"/>
        <v>-</v>
      </c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</row>
    <row r="101" spans="2:82" ht="20.25" hidden="1" customHeight="1">
      <c r="B101" s="209">
        <v>27</v>
      </c>
      <c r="C101" s="206" t="str">
        <f t="shared" si="46"/>
        <v>-</v>
      </c>
      <c r="D101" s="203" t="str">
        <f t="shared" si="46"/>
        <v>-</v>
      </c>
      <c r="E101" s="203" t="str">
        <f t="shared" si="46"/>
        <v>-</v>
      </c>
      <c r="F101" s="203" t="str">
        <f t="shared" si="46"/>
        <v>-</v>
      </c>
      <c r="G101" s="203" t="str">
        <f t="shared" si="46"/>
        <v>-</v>
      </c>
      <c r="H101" s="203" t="str">
        <f t="shared" si="46"/>
        <v>-</v>
      </c>
      <c r="I101" s="204" t="str">
        <f t="shared" si="46"/>
        <v>-</v>
      </c>
      <c r="J101" s="203"/>
      <c r="K101" s="203"/>
      <c r="L101" s="203"/>
      <c r="M101" s="205"/>
      <c r="N101" s="207"/>
      <c r="O101" s="208" t="str">
        <f t="shared" si="46"/>
        <v>-</v>
      </c>
      <c r="P101" s="203" t="str">
        <f t="shared" si="46"/>
        <v>-</v>
      </c>
      <c r="Q101" s="203" t="str">
        <f t="shared" si="46"/>
        <v>-</v>
      </c>
      <c r="R101" s="203" t="str">
        <f t="shared" si="46"/>
        <v>-</v>
      </c>
      <c r="S101" s="203" t="str">
        <f t="shared" si="46"/>
        <v>-</v>
      </c>
      <c r="T101" s="203" t="str">
        <f t="shared" si="46"/>
        <v>-</v>
      </c>
      <c r="U101" s="203" t="str">
        <f t="shared" si="46"/>
        <v>-</v>
      </c>
      <c r="V101" s="203"/>
      <c r="W101" s="203"/>
      <c r="X101" s="203" t="str">
        <f t="shared" si="46"/>
        <v>-</v>
      </c>
      <c r="Y101" s="205"/>
      <c r="Z101" s="205" t="str">
        <f t="shared" si="42"/>
        <v>-</v>
      </c>
      <c r="AA101" s="206" t="str">
        <f t="shared" si="46"/>
        <v>-</v>
      </c>
      <c r="AB101" s="203" t="str">
        <f t="shared" si="46"/>
        <v>-</v>
      </c>
      <c r="AC101" s="203" t="str">
        <f t="shared" si="46"/>
        <v>-</v>
      </c>
      <c r="AD101" s="203" t="str">
        <f t="shared" si="46"/>
        <v>-</v>
      </c>
      <c r="AE101" s="203" t="str">
        <f t="shared" si="46"/>
        <v>-</v>
      </c>
      <c r="AF101" s="203" t="str">
        <f t="shared" si="46"/>
        <v>-</v>
      </c>
      <c r="AG101" s="203"/>
      <c r="AH101" s="203"/>
      <c r="AI101" s="203"/>
      <c r="AJ101" s="203" t="str">
        <f t="shared" si="46"/>
        <v>-</v>
      </c>
      <c r="AK101" s="205"/>
      <c r="AL101" s="207" t="str">
        <f t="shared" si="43"/>
        <v>-</v>
      </c>
      <c r="AM101" s="208" t="str">
        <f t="shared" si="46"/>
        <v>-</v>
      </c>
      <c r="AN101" s="203" t="str">
        <f t="shared" si="46"/>
        <v>-</v>
      </c>
      <c r="AO101" s="203" t="str">
        <f t="shared" si="46"/>
        <v>-</v>
      </c>
      <c r="AP101" s="203" t="str">
        <f t="shared" si="46"/>
        <v>-</v>
      </c>
      <c r="AQ101" s="203" t="str">
        <f t="shared" si="46"/>
        <v>-</v>
      </c>
      <c r="AR101" s="203" t="str">
        <f t="shared" si="46"/>
        <v>-</v>
      </c>
      <c r="AS101" s="203" t="str">
        <f t="shared" si="46"/>
        <v>-</v>
      </c>
      <c r="AT101" s="203"/>
      <c r="AU101" s="203"/>
      <c r="AV101" s="203" t="str">
        <f t="shared" si="46"/>
        <v>-</v>
      </c>
      <c r="AW101" s="205"/>
      <c r="AX101" s="205" t="str">
        <f t="shared" si="44"/>
        <v>-</v>
      </c>
      <c r="AY101" s="206" t="str">
        <f t="shared" si="46"/>
        <v>-</v>
      </c>
      <c r="AZ101" s="203" t="str">
        <f t="shared" si="46"/>
        <v>-</v>
      </c>
      <c r="BA101" s="203" t="str">
        <f t="shared" si="46"/>
        <v>-</v>
      </c>
      <c r="BB101" s="203" t="str">
        <f t="shared" si="46"/>
        <v>-</v>
      </c>
      <c r="BC101" s="203" t="str">
        <f t="shared" si="46"/>
        <v>-</v>
      </c>
      <c r="BD101" s="203" t="str">
        <f t="shared" si="46"/>
        <v>-</v>
      </c>
      <c r="BE101" s="203" t="str">
        <f t="shared" si="46"/>
        <v>-</v>
      </c>
      <c r="BF101" s="203"/>
      <c r="BG101" s="203"/>
      <c r="BH101" s="203" t="str">
        <f t="shared" si="46"/>
        <v>-</v>
      </c>
      <c r="BI101" s="203" t="str">
        <f t="shared" si="44"/>
        <v>-</v>
      </c>
      <c r="BJ101" s="207" t="str">
        <f t="shared" si="44"/>
        <v>-</v>
      </c>
      <c r="BK101" s="12" t="str">
        <f t="shared" si="46"/>
        <v>-</v>
      </c>
      <c r="BL101" s="12" t="str">
        <f t="shared" si="46"/>
        <v>-</v>
      </c>
      <c r="BM101" s="12" t="str">
        <f t="shared" si="46"/>
        <v>-</v>
      </c>
      <c r="BN101" s="12" t="str">
        <f t="shared" si="46"/>
        <v>-</v>
      </c>
      <c r="BO101" s="12" t="str">
        <f t="shared" si="46"/>
        <v>-</v>
      </c>
      <c r="BR101" s="12" t="str">
        <f t="shared" si="40"/>
        <v>-</v>
      </c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</row>
    <row r="102" spans="2:82" ht="20.25" hidden="1" customHeight="1">
      <c r="B102" s="209">
        <v>28</v>
      </c>
      <c r="C102" s="206" t="str">
        <f t="shared" si="46"/>
        <v>-</v>
      </c>
      <c r="D102" s="203" t="str">
        <f t="shared" si="46"/>
        <v>-</v>
      </c>
      <c r="E102" s="203" t="str">
        <f t="shared" si="46"/>
        <v>-</v>
      </c>
      <c r="F102" s="203" t="str">
        <f t="shared" si="46"/>
        <v>-</v>
      </c>
      <c r="G102" s="203" t="str">
        <f t="shared" si="46"/>
        <v>-</v>
      </c>
      <c r="H102" s="203" t="str">
        <f t="shared" si="46"/>
        <v>-</v>
      </c>
      <c r="I102" s="204" t="str">
        <f t="shared" si="46"/>
        <v>-</v>
      </c>
      <c r="J102" s="203"/>
      <c r="K102" s="203"/>
      <c r="L102" s="203"/>
      <c r="M102" s="205"/>
      <c r="N102" s="207"/>
      <c r="O102" s="208" t="str">
        <f t="shared" si="46"/>
        <v>-</v>
      </c>
      <c r="P102" s="203" t="str">
        <f t="shared" si="46"/>
        <v>-</v>
      </c>
      <c r="Q102" s="203" t="str">
        <f t="shared" si="46"/>
        <v>-</v>
      </c>
      <c r="R102" s="203" t="str">
        <f t="shared" si="46"/>
        <v>-</v>
      </c>
      <c r="S102" s="203" t="str">
        <f t="shared" si="46"/>
        <v>-</v>
      </c>
      <c r="T102" s="203" t="str">
        <f t="shared" si="46"/>
        <v>-</v>
      </c>
      <c r="U102" s="203" t="str">
        <f t="shared" si="46"/>
        <v>-</v>
      </c>
      <c r="V102" s="203"/>
      <c r="W102" s="203"/>
      <c r="X102" s="203" t="str">
        <f t="shared" si="46"/>
        <v>-</v>
      </c>
      <c r="Y102" s="205"/>
      <c r="Z102" s="205" t="str">
        <f t="shared" si="42"/>
        <v>-</v>
      </c>
      <c r="AA102" s="206" t="str">
        <f t="shared" si="46"/>
        <v>-</v>
      </c>
      <c r="AB102" s="203" t="str">
        <f t="shared" si="46"/>
        <v>-</v>
      </c>
      <c r="AC102" s="203" t="str">
        <f t="shared" si="46"/>
        <v>-</v>
      </c>
      <c r="AD102" s="203" t="str">
        <f t="shared" si="46"/>
        <v>-</v>
      </c>
      <c r="AE102" s="203" t="str">
        <f t="shared" si="46"/>
        <v>-</v>
      </c>
      <c r="AF102" s="203" t="str">
        <f t="shared" si="46"/>
        <v>-</v>
      </c>
      <c r="AG102" s="203"/>
      <c r="AH102" s="203"/>
      <c r="AI102" s="203"/>
      <c r="AJ102" s="203" t="str">
        <f t="shared" si="46"/>
        <v>-</v>
      </c>
      <c r="AK102" s="205"/>
      <c r="AL102" s="207" t="str">
        <f t="shared" si="43"/>
        <v>-</v>
      </c>
      <c r="AM102" s="208" t="str">
        <f t="shared" si="46"/>
        <v>-</v>
      </c>
      <c r="AN102" s="203" t="str">
        <f t="shared" si="46"/>
        <v>-</v>
      </c>
      <c r="AO102" s="203" t="str">
        <f t="shared" si="46"/>
        <v>-</v>
      </c>
      <c r="AP102" s="203" t="str">
        <f t="shared" si="46"/>
        <v>-</v>
      </c>
      <c r="AQ102" s="203" t="str">
        <f t="shared" si="46"/>
        <v>-</v>
      </c>
      <c r="AR102" s="203" t="str">
        <f t="shared" si="46"/>
        <v>-</v>
      </c>
      <c r="AS102" s="203" t="str">
        <f t="shared" si="46"/>
        <v>-</v>
      </c>
      <c r="AT102" s="203"/>
      <c r="AU102" s="203"/>
      <c r="AV102" s="203" t="str">
        <f t="shared" si="46"/>
        <v>-</v>
      </c>
      <c r="AW102" s="205"/>
      <c r="AX102" s="205" t="str">
        <f t="shared" si="44"/>
        <v>-</v>
      </c>
      <c r="AY102" s="206" t="str">
        <f t="shared" si="46"/>
        <v>-</v>
      </c>
      <c r="AZ102" s="203" t="str">
        <f t="shared" si="46"/>
        <v>-</v>
      </c>
      <c r="BA102" s="203" t="str">
        <f t="shared" si="46"/>
        <v>-</v>
      </c>
      <c r="BB102" s="203" t="str">
        <f t="shared" si="46"/>
        <v>-</v>
      </c>
      <c r="BC102" s="203" t="str">
        <f t="shared" si="46"/>
        <v>-</v>
      </c>
      <c r="BD102" s="203" t="str">
        <f t="shared" si="46"/>
        <v>-</v>
      </c>
      <c r="BE102" s="203" t="str">
        <f t="shared" si="46"/>
        <v>-</v>
      </c>
      <c r="BF102" s="203"/>
      <c r="BG102" s="203"/>
      <c r="BH102" s="203" t="str">
        <f t="shared" si="46"/>
        <v>-</v>
      </c>
      <c r="BI102" s="203" t="str">
        <f t="shared" si="44"/>
        <v>-</v>
      </c>
      <c r="BJ102" s="207" t="str">
        <f t="shared" si="44"/>
        <v>-</v>
      </c>
      <c r="BK102" s="12" t="str">
        <f t="shared" si="46"/>
        <v>-</v>
      </c>
      <c r="BL102" s="12" t="str">
        <f t="shared" si="46"/>
        <v>-</v>
      </c>
      <c r="BM102" s="12" t="str">
        <f t="shared" ref="BM102:BO102" si="47">IF(BM81&gt;1,"ДА","-")</f>
        <v>-</v>
      </c>
      <c r="BN102" s="12" t="str">
        <f t="shared" si="47"/>
        <v>-</v>
      </c>
      <c r="BO102" s="12" t="str">
        <f t="shared" si="47"/>
        <v>-</v>
      </c>
      <c r="BR102" s="12" t="str">
        <f t="shared" si="40"/>
        <v>-</v>
      </c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</row>
    <row r="103" spans="2:82" ht="20.25" hidden="1" customHeight="1">
      <c r="B103" s="209">
        <v>29</v>
      </c>
      <c r="C103" s="206" t="str">
        <f t="shared" ref="C103:BO108" si="48">IF(C82&gt;1,"ДА","-")</f>
        <v>-</v>
      </c>
      <c r="D103" s="203" t="str">
        <f t="shared" si="48"/>
        <v>-</v>
      </c>
      <c r="E103" s="203" t="str">
        <f t="shared" si="48"/>
        <v>-</v>
      </c>
      <c r="F103" s="203" t="str">
        <f t="shared" si="48"/>
        <v>-</v>
      </c>
      <c r="G103" s="203" t="str">
        <f t="shared" si="48"/>
        <v>-</v>
      </c>
      <c r="H103" s="203" t="str">
        <f t="shared" si="48"/>
        <v>-</v>
      </c>
      <c r="I103" s="204" t="str">
        <f t="shared" si="48"/>
        <v>-</v>
      </c>
      <c r="J103" s="203"/>
      <c r="K103" s="203"/>
      <c r="L103" s="203"/>
      <c r="M103" s="205"/>
      <c r="N103" s="207"/>
      <c r="O103" s="208" t="str">
        <f t="shared" si="48"/>
        <v>-</v>
      </c>
      <c r="P103" s="203" t="str">
        <f t="shared" si="48"/>
        <v>-</v>
      </c>
      <c r="Q103" s="203" t="str">
        <f t="shared" si="48"/>
        <v>-</v>
      </c>
      <c r="R103" s="203" t="str">
        <f t="shared" si="48"/>
        <v>-</v>
      </c>
      <c r="S103" s="203" t="str">
        <f t="shared" si="48"/>
        <v>-</v>
      </c>
      <c r="T103" s="203" t="str">
        <f t="shared" si="48"/>
        <v>-</v>
      </c>
      <c r="U103" s="203" t="str">
        <f t="shared" si="48"/>
        <v>-</v>
      </c>
      <c r="V103" s="203"/>
      <c r="W103" s="203"/>
      <c r="X103" s="203" t="str">
        <f t="shared" si="48"/>
        <v>-</v>
      </c>
      <c r="Y103" s="205"/>
      <c r="Z103" s="205" t="str">
        <f t="shared" si="42"/>
        <v>-</v>
      </c>
      <c r="AA103" s="206" t="str">
        <f t="shared" si="48"/>
        <v>-</v>
      </c>
      <c r="AB103" s="203" t="str">
        <f t="shared" si="48"/>
        <v>-</v>
      </c>
      <c r="AC103" s="203" t="str">
        <f t="shared" si="48"/>
        <v>-</v>
      </c>
      <c r="AD103" s="203" t="str">
        <f t="shared" si="48"/>
        <v>-</v>
      </c>
      <c r="AE103" s="203" t="str">
        <f t="shared" si="48"/>
        <v>-</v>
      </c>
      <c r="AF103" s="203" t="str">
        <f t="shared" si="48"/>
        <v>-</v>
      </c>
      <c r="AG103" s="203"/>
      <c r="AH103" s="203"/>
      <c r="AI103" s="203"/>
      <c r="AJ103" s="203" t="str">
        <f t="shared" si="48"/>
        <v>-</v>
      </c>
      <c r="AK103" s="205"/>
      <c r="AL103" s="207" t="str">
        <f t="shared" si="43"/>
        <v>-</v>
      </c>
      <c r="AM103" s="208" t="str">
        <f t="shared" si="48"/>
        <v>-</v>
      </c>
      <c r="AN103" s="203" t="str">
        <f t="shared" si="48"/>
        <v>-</v>
      </c>
      <c r="AO103" s="203" t="str">
        <f t="shared" si="48"/>
        <v>-</v>
      </c>
      <c r="AP103" s="203" t="str">
        <f t="shared" si="48"/>
        <v>-</v>
      </c>
      <c r="AQ103" s="203" t="str">
        <f t="shared" si="48"/>
        <v>-</v>
      </c>
      <c r="AR103" s="203" t="str">
        <f t="shared" si="48"/>
        <v>-</v>
      </c>
      <c r="AS103" s="203" t="str">
        <f t="shared" si="48"/>
        <v>-</v>
      </c>
      <c r="AT103" s="203"/>
      <c r="AU103" s="203"/>
      <c r="AV103" s="203" t="str">
        <f t="shared" si="48"/>
        <v>-</v>
      </c>
      <c r="AW103" s="205"/>
      <c r="AX103" s="205" t="str">
        <f t="shared" si="44"/>
        <v>-</v>
      </c>
      <c r="AY103" s="206" t="str">
        <f t="shared" si="48"/>
        <v>-</v>
      </c>
      <c r="AZ103" s="203" t="str">
        <f t="shared" si="48"/>
        <v>-</v>
      </c>
      <c r="BA103" s="203" t="str">
        <f t="shared" si="48"/>
        <v>-</v>
      </c>
      <c r="BB103" s="203" t="str">
        <f t="shared" si="48"/>
        <v>-</v>
      </c>
      <c r="BC103" s="203" t="str">
        <f t="shared" si="48"/>
        <v>-</v>
      </c>
      <c r="BD103" s="203" t="str">
        <f t="shared" si="48"/>
        <v>-</v>
      </c>
      <c r="BE103" s="203" t="str">
        <f t="shared" si="48"/>
        <v>-</v>
      </c>
      <c r="BF103" s="203"/>
      <c r="BG103" s="203"/>
      <c r="BH103" s="203" t="str">
        <f t="shared" si="48"/>
        <v>-</v>
      </c>
      <c r="BI103" s="203" t="str">
        <f t="shared" si="44"/>
        <v>-</v>
      </c>
      <c r="BJ103" s="207" t="str">
        <f t="shared" si="44"/>
        <v>-</v>
      </c>
      <c r="BK103" s="12" t="str">
        <f t="shared" si="48"/>
        <v>-</v>
      </c>
      <c r="BL103" s="12" t="str">
        <f t="shared" si="48"/>
        <v>-</v>
      </c>
      <c r="BM103" s="12" t="str">
        <f t="shared" si="48"/>
        <v>-</v>
      </c>
      <c r="BN103" s="12" t="str">
        <f t="shared" si="48"/>
        <v>-</v>
      </c>
      <c r="BO103" s="12" t="str">
        <f t="shared" si="48"/>
        <v>-</v>
      </c>
      <c r="BR103" s="12" t="str">
        <f t="shared" si="40"/>
        <v>-</v>
      </c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</row>
    <row r="104" spans="2:82" ht="20.25" hidden="1" customHeight="1">
      <c r="B104" s="209">
        <v>31</v>
      </c>
      <c r="C104" s="206" t="str">
        <f t="shared" si="48"/>
        <v>-</v>
      </c>
      <c r="D104" s="203" t="str">
        <f t="shared" si="48"/>
        <v>-</v>
      </c>
      <c r="E104" s="203" t="str">
        <f t="shared" si="48"/>
        <v>-</v>
      </c>
      <c r="F104" s="203" t="str">
        <f t="shared" si="48"/>
        <v>-</v>
      </c>
      <c r="G104" s="203" t="str">
        <f t="shared" si="48"/>
        <v>-</v>
      </c>
      <c r="H104" s="203" t="str">
        <f t="shared" si="48"/>
        <v>-</v>
      </c>
      <c r="I104" s="204" t="str">
        <f t="shared" si="48"/>
        <v>-</v>
      </c>
      <c r="J104" s="203"/>
      <c r="K104" s="203"/>
      <c r="L104" s="203"/>
      <c r="M104" s="205"/>
      <c r="N104" s="207"/>
      <c r="O104" s="208" t="str">
        <f t="shared" si="48"/>
        <v>-</v>
      </c>
      <c r="P104" s="203" t="str">
        <f t="shared" si="48"/>
        <v>-</v>
      </c>
      <c r="Q104" s="203" t="str">
        <f t="shared" si="48"/>
        <v>-</v>
      </c>
      <c r="R104" s="203" t="str">
        <f t="shared" si="48"/>
        <v>-</v>
      </c>
      <c r="S104" s="203" t="str">
        <f t="shared" si="48"/>
        <v>-</v>
      </c>
      <c r="T104" s="203" t="str">
        <f t="shared" si="48"/>
        <v>-</v>
      </c>
      <c r="U104" s="203" t="str">
        <f t="shared" si="48"/>
        <v>-</v>
      </c>
      <c r="V104" s="203"/>
      <c r="W104" s="203"/>
      <c r="X104" s="203" t="str">
        <f t="shared" si="48"/>
        <v>-</v>
      </c>
      <c r="Y104" s="205"/>
      <c r="Z104" s="205" t="str">
        <f t="shared" si="42"/>
        <v>-</v>
      </c>
      <c r="AA104" s="206" t="str">
        <f t="shared" si="48"/>
        <v>-</v>
      </c>
      <c r="AB104" s="203" t="str">
        <f t="shared" si="48"/>
        <v>-</v>
      </c>
      <c r="AC104" s="203" t="str">
        <f t="shared" si="48"/>
        <v>-</v>
      </c>
      <c r="AD104" s="203" t="str">
        <f t="shared" si="48"/>
        <v>-</v>
      </c>
      <c r="AE104" s="203" t="str">
        <f t="shared" si="48"/>
        <v>-</v>
      </c>
      <c r="AF104" s="203" t="str">
        <f t="shared" si="48"/>
        <v>-</v>
      </c>
      <c r="AG104" s="203"/>
      <c r="AH104" s="203"/>
      <c r="AI104" s="203"/>
      <c r="AJ104" s="203" t="str">
        <f t="shared" si="48"/>
        <v>-</v>
      </c>
      <c r="AK104" s="205"/>
      <c r="AL104" s="207" t="str">
        <f t="shared" si="43"/>
        <v>-</v>
      </c>
      <c r="AM104" s="208" t="str">
        <f t="shared" si="48"/>
        <v>-</v>
      </c>
      <c r="AN104" s="203" t="str">
        <f t="shared" si="48"/>
        <v>-</v>
      </c>
      <c r="AO104" s="203" t="str">
        <f t="shared" si="48"/>
        <v>-</v>
      </c>
      <c r="AP104" s="203" t="str">
        <f t="shared" si="48"/>
        <v>-</v>
      </c>
      <c r="AQ104" s="203" t="str">
        <f t="shared" si="48"/>
        <v>-</v>
      </c>
      <c r="AR104" s="203" t="str">
        <f t="shared" si="48"/>
        <v>-</v>
      </c>
      <c r="AS104" s="203" t="str">
        <f t="shared" si="48"/>
        <v>-</v>
      </c>
      <c r="AT104" s="203"/>
      <c r="AU104" s="203"/>
      <c r="AV104" s="203" t="str">
        <f t="shared" si="48"/>
        <v>-</v>
      </c>
      <c r="AW104" s="205"/>
      <c r="AX104" s="205" t="str">
        <f t="shared" si="44"/>
        <v>-</v>
      </c>
      <c r="AY104" s="206" t="str">
        <f t="shared" si="48"/>
        <v>-</v>
      </c>
      <c r="AZ104" s="203" t="str">
        <f t="shared" si="48"/>
        <v>-</v>
      </c>
      <c r="BA104" s="203" t="str">
        <f t="shared" si="48"/>
        <v>-</v>
      </c>
      <c r="BB104" s="203" t="str">
        <f t="shared" si="48"/>
        <v>-</v>
      </c>
      <c r="BC104" s="203" t="str">
        <f t="shared" si="48"/>
        <v>-</v>
      </c>
      <c r="BD104" s="203" t="str">
        <f t="shared" si="48"/>
        <v>-</v>
      </c>
      <c r="BE104" s="203" t="str">
        <f t="shared" si="48"/>
        <v>-</v>
      </c>
      <c r="BF104" s="203"/>
      <c r="BG104" s="203"/>
      <c r="BH104" s="203" t="str">
        <f t="shared" si="48"/>
        <v>-</v>
      </c>
      <c r="BI104" s="203" t="str">
        <f t="shared" si="44"/>
        <v>-</v>
      </c>
      <c r="BJ104" s="207" t="str">
        <f t="shared" si="44"/>
        <v>-</v>
      </c>
      <c r="BK104" s="12" t="str">
        <f t="shared" si="48"/>
        <v>-</v>
      </c>
      <c r="BL104" s="12" t="str">
        <f t="shared" si="48"/>
        <v>-</v>
      </c>
      <c r="BM104" s="12" t="str">
        <f t="shared" si="48"/>
        <v>-</v>
      </c>
      <c r="BN104" s="12" t="str">
        <f t="shared" si="48"/>
        <v>-</v>
      </c>
      <c r="BO104" s="12" t="str">
        <f t="shared" si="48"/>
        <v>-</v>
      </c>
      <c r="BR104" s="12" t="str">
        <f t="shared" si="40"/>
        <v>-</v>
      </c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</row>
    <row r="105" spans="2:82" ht="20.25" hidden="1" customHeight="1">
      <c r="B105" s="209">
        <v>32</v>
      </c>
      <c r="C105" s="206" t="str">
        <f t="shared" si="48"/>
        <v>-</v>
      </c>
      <c r="D105" s="203" t="str">
        <f t="shared" si="48"/>
        <v>-</v>
      </c>
      <c r="E105" s="203" t="str">
        <f t="shared" si="48"/>
        <v>-</v>
      </c>
      <c r="F105" s="203" t="str">
        <f t="shared" si="48"/>
        <v>-</v>
      </c>
      <c r="G105" s="203" t="str">
        <f t="shared" si="48"/>
        <v>-</v>
      </c>
      <c r="H105" s="203" t="str">
        <f t="shared" si="48"/>
        <v>-</v>
      </c>
      <c r="I105" s="204" t="str">
        <f t="shared" si="48"/>
        <v>-</v>
      </c>
      <c r="J105" s="203"/>
      <c r="K105" s="203"/>
      <c r="L105" s="203"/>
      <c r="M105" s="205"/>
      <c r="N105" s="207"/>
      <c r="O105" s="208" t="str">
        <f t="shared" si="48"/>
        <v>-</v>
      </c>
      <c r="P105" s="203" t="str">
        <f t="shared" si="48"/>
        <v>-</v>
      </c>
      <c r="Q105" s="203" t="str">
        <f t="shared" si="48"/>
        <v>-</v>
      </c>
      <c r="R105" s="203" t="str">
        <f t="shared" si="48"/>
        <v>-</v>
      </c>
      <c r="S105" s="203" t="str">
        <f t="shared" si="48"/>
        <v>-</v>
      </c>
      <c r="T105" s="203" t="str">
        <f t="shared" si="48"/>
        <v>-</v>
      </c>
      <c r="U105" s="203" t="str">
        <f t="shared" si="48"/>
        <v>-</v>
      </c>
      <c r="V105" s="203"/>
      <c r="W105" s="203"/>
      <c r="X105" s="203" t="str">
        <f t="shared" si="48"/>
        <v>-</v>
      </c>
      <c r="Y105" s="205"/>
      <c r="Z105" s="205" t="str">
        <f t="shared" si="42"/>
        <v>-</v>
      </c>
      <c r="AA105" s="206" t="str">
        <f t="shared" si="48"/>
        <v>-</v>
      </c>
      <c r="AB105" s="203" t="str">
        <f t="shared" si="48"/>
        <v>-</v>
      </c>
      <c r="AC105" s="203" t="str">
        <f t="shared" si="48"/>
        <v>-</v>
      </c>
      <c r="AD105" s="203" t="str">
        <f t="shared" si="48"/>
        <v>-</v>
      </c>
      <c r="AE105" s="203" t="str">
        <f t="shared" si="48"/>
        <v>-</v>
      </c>
      <c r="AF105" s="203" t="str">
        <f t="shared" si="48"/>
        <v>-</v>
      </c>
      <c r="AG105" s="203"/>
      <c r="AH105" s="203"/>
      <c r="AI105" s="203"/>
      <c r="AJ105" s="203" t="str">
        <f t="shared" si="48"/>
        <v>-</v>
      </c>
      <c r="AK105" s="205"/>
      <c r="AL105" s="207" t="str">
        <f t="shared" si="43"/>
        <v>-</v>
      </c>
      <c r="AM105" s="208" t="str">
        <f t="shared" si="48"/>
        <v>-</v>
      </c>
      <c r="AN105" s="203" t="str">
        <f t="shared" si="48"/>
        <v>-</v>
      </c>
      <c r="AO105" s="203" t="str">
        <f t="shared" si="48"/>
        <v>-</v>
      </c>
      <c r="AP105" s="203" t="str">
        <f t="shared" si="48"/>
        <v>-</v>
      </c>
      <c r="AQ105" s="203" t="str">
        <f t="shared" si="48"/>
        <v>-</v>
      </c>
      <c r="AR105" s="203" t="str">
        <f t="shared" si="48"/>
        <v>-</v>
      </c>
      <c r="AS105" s="203" t="str">
        <f t="shared" si="48"/>
        <v>-</v>
      </c>
      <c r="AT105" s="203"/>
      <c r="AU105" s="203"/>
      <c r="AV105" s="203" t="str">
        <f t="shared" si="48"/>
        <v>-</v>
      </c>
      <c r="AW105" s="205"/>
      <c r="AX105" s="205" t="str">
        <f t="shared" si="44"/>
        <v>-</v>
      </c>
      <c r="AY105" s="206" t="str">
        <f t="shared" si="48"/>
        <v>-</v>
      </c>
      <c r="AZ105" s="203" t="str">
        <f t="shared" si="48"/>
        <v>-</v>
      </c>
      <c r="BA105" s="203" t="str">
        <f t="shared" si="48"/>
        <v>-</v>
      </c>
      <c r="BB105" s="203" t="str">
        <f t="shared" si="48"/>
        <v>-</v>
      </c>
      <c r="BC105" s="203" t="str">
        <f t="shared" si="48"/>
        <v>-</v>
      </c>
      <c r="BD105" s="203" t="str">
        <f t="shared" si="48"/>
        <v>-</v>
      </c>
      <c r="BE105" s="203" t="str">
        <f t="shared" si="48"/>
        <v>-</v>
      </c>
      <c r="BF105" s="203"/>
      <c r="BG105" s="203"/>
      <c r="BH105" s="203" t="str">
        <f t="shared" si="48"/>
        <v>-</v>
      </c>
      <c r="BI105" s="203" t="str">
        <f t="shared" si="44"/>
        <v>-</v>
      </c>
      <c r="BJ105" s="207" t="str">
        <f t="shared" si="44"/>
        <v>-</v>
      </c>
      <c r="BK105" s="12" t="str">
        <f t="shared" si="48"/>
        <v>-</v>
      </c>
      <c r="BL105" s="12" t="str">
        <f t="shared" si="48"/>
        <v>-</v>
      </c>
      <c r="BM105" s="12" t="str">
        <f t="shared" si="48"/>
        <v>-</v>
      </c>
      <c r="BN105" s="12" t="str">
        <f t="shared" si="48"/>
        <v>-</v>
      </c>
      <c r="BO105" s="12" t="str">
        <f t="shared" si="48"/>
        <v>-</v>
      </c>
      <c r="BR105" s="12" t="str">
        <f t="shared" si="40"/>
        <v>-</v>
      </c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</row>
    <row r="106" spans="2:82" ht="20.25" hidden="1" customHeight="1">
      <c r="B106" s="209">
        <v>33</v>
      </c>
      <c r="C106" s="206" t="str">
        <f t="shared" si="48"/>
        <v>-</v>
      </c>
      <c r="D106" s="203" t="str">
        <f t="shared" si="48"/>
        <v>-</v>
      </c>
      <c r="E106" s="203" t="str">
        <f t="shared" si="48"/>
        <v>-</v>
      </c>
      <c r="F106" s="203" t="str">
        <f t="shared" si="48"/>
        <v>-</v>
      </c>
      <c r="G106" s="203" t="str">
        <f t="shared" si="48"/>
        <v>-</v>
      </c>
      <c r="H106" s="203" t="str">
        <f t="shared" si="48"/>
        <v>-</v>
      </c>
      <c r="I106" s="204" t="str">
        <f t="shared" si="48"/>
        <v>-</v>
      </c>
      <c r="J106" s="203"/>
      <c r="K106" s="203"/>
      <c r="L106" s="203"/>
      <c r="M106" s="205"/>
      <c r="N106" s="207"/>
      <c r="O106" s="208" t="str">
        <f t="shared" si="48"/>
        <v>-</v>
      </c>
      <c r="P106" s="203" t="str">
        <f t="shared" si="48"/>
        <v>-</v>
      </c>
      <c r="Q106" s="203" t="str">
        <f t="shared" si="48"/>
        <v>-</v>
      </c>
      <c r="R106" s="203" t="str">
        <f t="shared" si="48"/>
        <v>-</v>
      </c>
      <c r="S106" s="203" t="str">
        <f t="shared" si="48"/>
        <v>-</v>
      </c>
      <c r="T106" s="203" t="str">
        <f t="shared" si="48"/>
        <v>-</v>
      </c>
      <c r="U106" s="203" t="str">
        <f t="shared" si="48"/>
        <v>-</v>
      </c>
      <c r="V106" s="203"/>
      <c r="W106" s="203"/>
      <c r="X106" s="203" t="str">
        <f t="shared" si="48"/>
        <v>-</v>
      </c>
      <c r="Y106" s="205"/>
      <c r="Z106" s="205" t="str">
        <f t="shared" si="42"/>
        <v>-</v>
      </c>
      <c r="AA106" s="206" t="str">
        <f t="shared" si="48"/>
        <v>-</v>
      </c>
      <c r="AB106" s="203" t="str">
        <f t="shared" si="48"/>
        <v>-</v>
      </c>
      <c r="AC106" s="203" t="str">
        <f t="shared" si="48"/>
        <v>-</v>
      </c>
      <c r="AD106" s="203" t="str">
        <f t="shared" si="48"/>
        <v>-</v>
      </c>
      <c r="AE106" s="203" t="str">
        <f t="shared" si="48"/>
        <v>-</v>
      </c>
      <c r="AF106" s="203" t="str">
        <f t="shared" si="48"/>
        <v>-</v>
      </c>
      <c r="AG106" s="203"/>
      <c r="AH106" s="203"/>
      <c r="AI106" s="203"/>
      <c r="AJ106" s="203" t="str">
        <f t="shared" si="48"/>
        <v>-</v>
      </c>
      <c r="AK106" s="205"/>
      <c r="AL106" s="207" t="str">
        <f t="shared" si="43"/>
        <v>-</v>
      </c>
      <c r="AM106" s="208" t="str">
        <f t="shared" si="48"/>
        <v>-</v>
      </c>
      <c r="AN106" s="203" t="str">
        <f t="shared" si="48"/>
        <v>-</v>
      </c>
      <c r="AO106" s="203" t="str">
        <f t="shared" si="48"/>
        <v>-</v>
      </c>
      <c r="AP106" s="203" t="str">
        <f t="shared" si="48"/>
        <v>-</v>
      </c>
      <c r="AQ106" s="203" t="str">
        <f t="shared" si="48"/>
        <v>-</v>
      </c>
      <c r="AR106" s="203" t="str">
        <f t="shared" si="48"/>
        <v>-</v>
      </c>
      <c r="AS106" s="203" t="str">
        <f t="shared" si="48"/>
        <v>-</v>
      </c>
      <c r="AT106" s="203"/>
      <c r="AU106" s="203"/>
      <c r="AV106" s="203" t="str">
        <f t="shared" si="48"/>
        <v>-</v>
      </c>
      <c r="AW106" s="205"/>
      <c r="AX106" s="205" t="str">
        <f t="shared" si="44"/>
        <v>-</v>
      </c>
      <c r="AY106" s="206" t="str">
        <f t="shared" si="48"/>
        <v>-</v>
      </c>
      <c r="AZ106" s="203" t="str">
        <f t="shared" si="48"/>
        <v>-</v>
      </c>
      <c r="BA106" s="203" t="str">
        <f t="shared" si="48"/>
        <v>-</v>
      </c>
      <c r="BB106" s="203" t="str">
        <f t="shared" si="48"/>
        <v>-</v>
      </c>
      <c r="BC106" s="203" t="str">
        <f t="shared" si="48"/>
        <v>-</v>
      </c>
      <c r="BD106" s="203" t="str">
        <f t="shared" si="48"/>
        <v>-</v>
      </c>
      <c r="BE106" s="203" t="str">
        <f t="shared" si="48"/>
        <v>-</v>
      </c>
      <c r="BF106" s="203"/>
      <c r="BG106" s="203"/>
      <c r="BH106" s="203" t="str">
        <f t="shared" si="48"/>
        <v>-</v>
      </c>
      <c r="BI106" s="203" t="str">
        <f t="shared" si="44"/>
        <v>-</v>
      </c>
      <c r="BJ106" s="207" t="str">
        <f t="shared" si="44"/>
        <v>-</v>
      </c>
      <c r="BK106" s="12" t="str">
        <f t="shared" si="48"/>
        <v>-</v>
      </c>
      <c r="BL106" s="12" t="str">
        <f t="shared" si="48"/>
        <v>-</v>
      </c>
      <c r="BM106" s="12" t="str">
        <f t="shared" si="48"/>
        <v>-</v>
      </c>
      <c r="BN106" s="12" t="str">
        <f t="shared" si="48"/>
        <v>-</v>
      </c>
      <c r="BO106" s="12" t="str">
        <f t="shared" si="48"/>
        <v>-</v>
      </c>
      <c r="BR106" s="12" t="str">
        <f t="shared" si="40"/>
        <v>-</v>
      </c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</row>
    <row r="107" spans="2:82" ht="20.25" hidden="1" customHeight="1">
      <c r="B107" s="209">
        <v>34</v>
      </c>
      <c r="C107" s="206" t="str">
        <f t="shared" si="48"/>
        <v>-</v>
      </c>
      <c r="D107" s="203" t="str">
        <f t="shared" si="48"/>
        <v>-</v>
      </c>
      <c r="E107" s="203" t="str">
        <f t="shared" si="48"/>
        <v>-</v>
      </c>
      <c r="F107" s="203" t="str">
        <f t="shared" si="48"/>
        <v>-</v>
      </c>
      <c r="G107" s="203" t="str">
        <f t="shared" si="48"/>
        <v>-</v>
      </c>
      <c r="H107" s="203" t="str">
        <f t="shared" si="48"/>
        <v>-</v>
      </c>
      <c r="I107" s="204" t="str">
        <f t="shared" si="48"/>
        <v>-</v>
      </c>
      <c r="J107" s="203"/>
      <c r="K107" s="203"/>
      <c r="L107" s="203"/>
      <c r="M107" s="205"/>
      <c r="N107" s="207"/>
      <c r="O107" s="208" t="str">
        <f t="shared" si="48"/>
        <v>-</v>
      </c>
      <c r="P107" s="203" t="str">
        <f t="shared" si="48"/>
        <v>-</v>
      </c>
      <c r="Q107" s="203" t="str">
        <f t="shared" si="48"/>
        <v>-</v>
      </c>
      <c r="R107" s="203" t="str">
        <f t="shared" si="48"/>
        <v>-</v>
      </c>
      <c r="S107" s="203" t="str">
        <f t="shared" si="48"/>
        <v>-</v>
      </c>
      <c r="T107" s="203" t="str">
        <f t="shared" si="48"/>
        <v>-</v>
      </c>
      <c r="U107" s="203" t="str">
        <f t="shared" si="48"/>
        <v>-</v>
      </c>
      <c r="V107" s="203"/>
      <c r="W107" s="203"/>
      <c r="X107" s="203" t="str">
        <f t="shared" si="48"/>
        <v>-</v>
      </c>
      <c r="Y107" s="205"/>
      <c r="Z107" s="205" t="str">
        <f t="shared" si="42"/>
        <v>-</v>
      </c>
      <c r="AA107" s="206" t="str">
        <f t="shared" si="48"/>
        <v>-</v>
      </c>
      <c r="AB107" s="203" t="str">
        <f t="shared" si="48"/>
        <v>-</v>
      </c>
      <c r="AC107" s="203" t="str">
        <f t="shared" si="48"/>
        <v>-</v>
      </c>
      <c r="AD107" s="203" t="str">
        <f t="shared" si="48"/>
        <v>-</v>
      </c>
      <c r="AE107" s="203" t="str">
        <f t="shared" si="48"/>
        <v>-</v>
      </c>
      <c r="AF107" s="203" t="str">
        <f t="shared" si="48"/>
        <v>-</v>
      </c>
      <c r="AG107" s="203"/>
      <c r="AH107" s="203"/>
      <c r="AI107" s="203"/>
      <c r="AJ107" s="203" t="str">
        <f t="shared" si="48"/>
        <v>-</v>
      </c>
      <c r="AK107" s="205"/>
      <c r="AL107" s="207" t="str">
        <f t="shared" si="43"/>
        <v>-</v>
      </c>
      <c r="AM107" s="208" t="str">
        <f t="shared" si="48"/>
        <v>-</v>
      </c>
      <c r="AN107" s="203" t="str">
        <f t="shared" si="48"/>
        <v>-</v>
      </c>
      <c r="AO107" s="203" t="str">
        <f t="shared" si="48"/>
        <v>-</v>
      </c>
      <c r="AP107" s="203" t="str">
        <f t="shared" si="48"/>
        <v>-</v>
      </c>
      <c r="AQ107" s="203" t="str">
        <f t="shared" si="48"/>
        <v>-</v>
      </c>
      <c r="AR107" s="203" t="str">
        <f t="shared" si="48"/>
        <v>-</v>
      </c>
      <c r="AS107" s="203" t="str">
        <f>IF(AT86&gt;1,"ДА","-")</f>
        <v>-</v>
      </c>
      <c r="AT107" s="203"/>
      <c r="AU107" s="203"/>
      <c r="AV107" s="203" t="str">
        <f t="shared" si="48"/>
        <v>-</v>
      </c>
      <c r="AW107" s="205"/>
      <c r="AX107" s="205" t="str">
        <f t="shared" ref="AX107:AX111" si="49">IF(AX86&gt;1,"ДА","-")</f>
        <v>-</v>
      </c>
      <c r="AY107" s="206" t="str">
        <f t="shared" si="48"/>
        <v>-</v>
      </c>
      <c r="AZ107" s="203" t="str">
        <f t="shared" si="48"/>
        <v>-</v>
      </c>
      <c r="BA107" s="203" t="str">
        <f t="shared" si="48"/>
        <v>-</v>
      </c>
      <c r="BB107" s="203" t="str">
        <f t="shared" si="48"/>
        <v>-</v>
      </c>
      <c r="BC107" s="203" t="str">
        <f t="shared" si="48"/>
        <v>-</v>
      </c>
      <c r="BD107" s="203" t="str">
        <f t="shared" si="48"/>
        <v>-</v>
      </c>
      <c r="BE107" s="203" t="str">
        <f t="shared" si="48"/>
        <v>-</v>
      </c>
      <c r="BF107" s="203"/>
      <c r="BG107" s="203"/>
      <c r="BH107" s="203" t="str">
        <f t="shared" si="48"/>
        <v>-</v>
      </c>
      <c r="BI107" s="203" t="str">
        <f t="shared" si="48"/>
        <v>-</v>
      </c>
      <c r="BJ107" s="207" t="str">
        <f t="shared" si="48"/>
        <v>-</v>
      </c>
      <c r="BK107" s="12" t="str">
        <f t="shared" si="48"/>
        <v>-</v>
      </c>
      <c r="BL107" s="12" t="str">
        <f t="shared" si="48"/>
        <v>-</v>
      </c>
      <c r="BM107" s="12" t="str">
        <f t="shared" si="48"/>
        <v>-</v>
      </c>
      <c r="BN107" s="12" t="str">
        <f t="shared" si="48"/>
        <v>-</v>
      </c>
      <c r="BO107" s="12" t="str">
        <f t="shared" si="48"/>
        <v>-</v>
      </c>
      <c r="BR107" s="12" t="str">
        <f t="shared" si="40"/>
        <v>-</v>
      </c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</row>
    <row r="108" spans="2:82" ht="20.25" hidden="1" customHeight="1">
      <c r="B108" s="209">
        <v>35</v>
      </c>
      <c r="C108" s="206" t="str">
        <f t="shared" si="48"/>
        <v>-</v>
      </c>
      <c r="D108" s="203" t="str">
        <f t="shared" si="48"/>
        <v>-</v>
      </c>
      <c r="E108" s="203" t="str">
        <f t="shared" si="48"/>
        <v>-</v>
      </c>
      <c r="F108" s="203" t="str">
        <f t="shared" si="48"/>
        <v>-</v>
      </c>
      <c r="G108" s="203" t="str">
        <f t="shared" si="48"/>
        <v>-</v>
      </c>
      <c r="H108" s="203" t="str">
        <f t="shared" si="48"/>
        <v>-</v>
      </c>
      <c r="I108" s="204" t="str">
        <f t="shared" si="48"/>
        <v>-</v>
      </c>
      <c r="J108" s="203"/>
      <c r="K108" s="203"/>
      <c r="L108" s="203"/>
      <c r="M108" s="205"/>
      <c r="N108" s="207"/>
      <c r="O108" s="208" t="str">
        <f t="shared" si="48"/>
        <v>-</v>
      </c>
      <c r="P108" s="203" t="str">
        <f t="shared" si="48"/>
        <v>-</v>
      </c>
      <c r="Q108" s="203" t="str">
        <f t="shared" si="48"/>
        <v>-</v>
      </c>
      <c r="R108" s="203" t="str">
        <f t="shared" si="48"/>
        <v>-</v>
      </c>
      <c r="S108" s="203" t="str">
        <f t="shared" si="48"/>
        <v>-</v>
      </c>
      <c r="T108" s="203" t="str">
        <f t="shared" si="48"/>
        <v>-</v>
      </c>
      <c r="U108" s="203" t="str">
        <f t="shared" si="48"/>
        <v>-</v>
      </c>
      <c r="V108" s="203"/>
      <c r="W108" s="203"/>
      <c r="X108" s="203" t="str">
        <f t="shared" si="48"/>
        <v>-</v>
      </c>
      <c r="Y108" s="205"/>
      <c r="Z108" s="205" t="str">
        <f t="shared" si="42"/>
        <v>-</v>
      </c>
      <c r="AA108" s="206" t="str">
        <f t="shared" si="48"/>
        <v>-</v>
      </c>
      <c r="AB108" s="203" t="str">
        <f t="shared" si="48"/>
        <v>-</v>
      </c>
      <c r="AC108" s="203" t="str">
        <f t="shared" si="48"/>
        <v>-</v>
      </c>
      <c r="AD108" s="203" t="str">
        <f t="shared" si="48"/>
        <v>-</v>
      </c>
      <c r="AE108" s="203" t="str">
        <f t="shared" si="48"/>
        <v>-</v>
      </c>
      <c r="AF108" s="203" t="str">
        <f t="shared" si="48"/>
        <v>-</v>
      </c>
      <c r="AG108" s="203"/>
      <c r="AH108" s="203"/>
      <c r="AI108" s="203"/>
      <c r="AJ108" s="203" t="str">
        <f t="shared" si="48"/>
        <v>-</v>
      </c>
      <c r="AK108" s="205"/>
      <c r="AL108" s="207" t="str">
        <f t="shared" si="43"/>
        <v>-</v>
      </c>
      <c r="AM108" s="208" t="str">
        <f t="shared" si="48"/>
        <v>-</v>
      </c>
      <c r="AN108" s="203" t="str">
        <f t="shared" si="48"/>
        <v>-</v>
      </c>
      <c r="AO108" s="203" t="str">
        <f t="shared" si="48"/>
        <v>-</v>
      </c>
      <c r="AP108" s="203" t="str">
        <f t="shared" si="48"/>
        <v>-</v>
      </c>
      <c r="AQ108" s="203" t="str">
        <f t="shared" si="48"/>
        <v>-</v>
      </c>
      <c r="AR108" s="203" t="str">
        <f t="shared" si="48"/>
        <v>-</v>
      </c>
      <c r="AS108" s="203" t="str">
        <f t="shared" si="48"/>
        <v>-</v>
      </c>
      <c r="AT108" s="203"/>
      <c r="AU108" s="203"/>
      <c r="AV108" s="203" t="str">
        <f t="shared" si="48"/>
        <v>-</v>
      </c>
      <c r="AW108" s="205"/>
      <c r="AX108" s="205" t="str">
        <f t="shared" si="49"/>
        <v>-</v>
      </c>
      <c r="AY108" s="206" t="str">
        <f t="shared" si="48"/>
        <v>-</v>
      </c>
      <c r="AZ108" s="203" t="str">
        <f t="shared" si="48"/>
        <v>-</v>
      </c>
      <c r="BA108" s="203" t="str">
        <f t="shared" si="48"/>
        <v>-</v>
      </c>
      <c r="BB108" s="203" t="str">
        <f t="shared" si="48"/>
        <v>-</v>
      </c>
      <c r="BC108" s="203" t="str">
        <f t="shared" si="48"/>
        <v>-</v>
      </c>
      <c r="BD108" s="203" t="str">
        <f t="shared" si="48"/>
        <v>-</v>
      </c>
      <c r="BE108" s="203" t="str">
        <f t="shared" si="48"/>
        <v>-</v>
      </c>
      <c r="BF108" s="203"/>
      <c r="BG108" s="203"/>
      <c r="BH108" s="203" t="str">
        <f t="shared" si="48"/>
        <v>-</v>
      </c>
      <c r="BI108" s="203" t="str">
        <f t="shared" si="48"/>
        <v>-</v>
      </c>
      <c r="BJ108" s="207" t="str">
        <f t="shared" ref="BJ108:BO111" si="50">IF(BJ87&gt;1,"ДА","-")</f>
        <v>-</v>
      </c>
      <c r="BK108" s="12" t="str">
        <f t="shared" si="50"/>
        <v>-</v>
      </c>
      <c r="BL108" s="12" t="str">
        <f t="shared" si="50"/>
        <v>-</v>
      </c>
      <c r="BM108" s="12" t="str">
        <f t="shared" si="50"/>
        <v>-</v>
      </c>
      <c r="BN108" s="12" t="str">
        <f t="shared" si="50"/>
        <v>-</v>
      </c>
      <c r="BO108" s="12" t="str">
        <f t="shared" si="50"/>
        <v>-</v>
      </c>
      <c r="BR108" s="12" t="str">
        <f t="shared" si="40"/>
        <v>-</v>
      </c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</row>
    <row r="109" spans="2:82" ht="20.25" hidden="1" customHeight="1">
      <c r="B109" s="209">
        <v>37</v>
      </c>
      <c r="C109" s="206" t="str">
        <f t="shared" ref="C109:BO111" si="51">IF(C88&gt;1,"ДА","-")</f>
        <v>-</v>
      </c>
      <c r="D109" s="203" t="str">
        <f t="shared" si="51"/>
        <v>-</v>
      </c>
      <c r="E109" s="203" t="str">
        <f t="shared" si="51"/>
        <v>-</v>
      </c>
      <c r="F109" s="203" t="str">
        <f t="shared" si="51"/>
        <v>-</v>
      </c>
      <c r="G109" s="203" t="str">
        <f t="shared" si="51"/>
        <v>-</v>
      </c>
      <c r="H109" s="203" t="str">
        <f t="shared" si="51"/>
        <v>-</v>
      </c>
      <c r="I109" s="204" t="str">
        <f t="shared" si="51"/>
        <v>-</v>
      </c>
      <c r="J109" s="203"/>
      <c r="K109" s="203"/>
      <c r="L109" s="203"/>
      <c r="M109" s="205"/>
      <c r="N109" s="207"/>
      <c r="O109" s="208" t="str">
        <f t="shared" si="51"/>
        <v>-</v>
      </c>
      <c r="P109" s="203" t="str">
        <f t="shared" si="51"/>
        <v>-</v>
      </c>
      <c r="Q109" s="203" t="str">
        <f t="shared" si="51"/>
        <v>-</v>
      </c>
      <c r="R109" s="203" t="str">
        <f t="shared" si="51"/>
        <v>-</v>
      </c>
      <c r="S109" s="203" t="str">
        <f t="shared" si="51"/>
        <v>-</v>
      </c>
      <c r="T109" s="203" t="str">
        <f t="shared" si="51"/>
        <v>-</v>
      </c>
      <c r="U109" s="203" t="str">
        <f t="shared" si="51"/>
        <v>-</v>
      </c>
      <c r="V109" s="203"/>
      <c r="W109" s="203"/>
      <c r="X109" s="203" t="str">
        <f t="shared" si="51"/>
        <v>-</v>
      </c>
      <c r="Y109" s="205"/>
      <c r="Z109" s="205" t="str">
        <f t="shared" si="42"/>
        <v>-</v>
      </c>
      <c r="AA109" s="206" t="str">
        <f t="shared" si="51"/>
        <v>-</v>
      </c>
      <c r="AB109" s="203" t="str">
        <f t="shared" si="51"/>
        <v>-</v>
      </c>
      <c r="AC109" s="203" t="str">
        <f t="shared" si="51"/>
        <v>-</v>
      </c>
      <c r="AD109" s="203" t="str">
        <f t="shared" si="51"/>
        <v>-</v>
      </c>
      <c r="AE109" s="203" t="str">
        <f t="shared" si="51"/>
        <v>-</v>
      </c>
      <c r="AF109" s="203" t="str">
        <f t="shared" si="51"/>
        <v>-</v>
      </c>
      <c r="AG109" s="203"/>
      <c r="AH109" s="203"/>
      <c r="AI109" s="203"/>
      <c r="AJ109" s="203" t="str">
        <f t="shared" si="51"/>
        <v>-</v>
      </c>
      <c r="AK109" s="205"/>
      <c r="AL109" s="207" t="str">
        <f t="shared" si="43"/>
        <v>-</v>
      </c>
      <c r="AM109" s="208" t="str">
        <f t="shared" si="51"/>
        <v>-</v>
      </c>
      <c r="AN109" s="203" t="str">
        <f t="shared" si="51"/>
        <v>-</v>
      </c>
      <c r="AO109" s="203" t="str">
        <f t="shared" si="51"/>
        <v>-</v>
      </c>
      <c r="AP109" s="203" t="str">
        <f t="shared" si="51"/>
        <v>-</v>
      </c>
      <c r="AQ109" s="203" t="str">
        <f t="shared" si="51"/>
        <v>-</v>
      </c>
      <c r="AR109" s="203" t="str">
        <f t="shared" si="51"/>
        <v>-</v>
      </c>
      <c r="AS109" s="203" t="str">
        <f t="shared" si="51"/>
        <v>-</v>
      </c>
      <c r="AT109" s="203"/>
      <c r="AU109" s="203"/>
      <c r="AV109" s="203" t="str">
        <f t="shared" si="51"/>
        <v>-</v>
      </c>
      <c r="AW109" s="205"/>
      <c r="AX109" s="205" t="str">
        <f t="shared" si="49"/>
        <v>-</v>
      </c>
      <c r="AY109" s="206" t="str">
        <f t="shared" si="51"/>
        <v>-</v>
      </c>
      <c r="AZ109" s="203" t="str">
        <f t="shared" si="51"/>
        <v>-</v>
      </c>
      <c r="BA109" s="203" t="str">
        <f t="shared" si="51"/>
        <v>-</v>
      </c>
      <c r="BB109" s="203" t="str">
        <f t="shared" si="51"/>
        <v>-</v>
      </c>
      <c r="BC109" s="203" t="str">
        <f t="shared" si="51"/>
        <v>-</v>
      </c>
      <c r="BD109" s="203" t="str">
        <f t="shared" si="51"/>
        <v>-</v>
      </c>
      <c r="BE109" s="203" t="str">
        <f t="shared" si="51"/>
        <v>-</v>
      </c>
      <c r="BF109" s="203"/>
      <c r="BG109" s="203"/>
      <c r="BH109" s="203" t="str">
        <f t="shared" si="51"/>
        <v>-</v>
      </c>
      <c r="BI109" s="203" t="str">
        <f t="shared" si="51"/>
        <v>-</v>
      </c>
      <c r="BJ109" s="207" t="str">
        <f t="shared" si="50"/>
        <v>-</v>
      </c>
      <c r="BK109" s="12" t="str">
        <f t="shared" si="51"/>
        <v>-</v>
      </c>
      <c r="BL109" s="12" t="str">
        <f t="shared" si="51"/>
        <v>-</v>
      </c>
      <c r="BM109" s="12" t="str">
        <f t="shared" si="51"/>
        <v>-</v>
      </c>
      <c r="BN109" s="12" t="str">
        <f t="shared" si="51"/>
        <v>-</v>
      </c>
      <c r="BO109" s="12" t="str">
        <f t="shared" si="51"/>
        <v>-</v>
      </c>
      <c r="BR109" s="12" t="str">
        <f t="shared" si="40"/>
        <v>-</v>
      </c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</row>
    <row r="110" spans="2:82" ht="20.25" hidden="1" customHeight="1">
      <c r="B110" s="209">
        <v>38</v>
      </c>
      <c r="C110" s="206" t="str">
        <f t="shared" si="51"/>
        <v>-</v>
      </c>
      <c r="D110" s="203" t="str">
        <f t="shared" si="51"/>
        <v>-</v>
      </c>
      <c r="E110" s="203" t="str">
        <f t="shared" si="51"/>
        <v>-</v>
      </c>
      <c r="F110" s="203" t="str">
        <f t="shared" si="51"/>
        <v>-</v>
      </c>
      <c r="G110" s="203" t="str">
        <f t="shared" si="51"/>
        <v>-</v>
      </c>
      <c r="H110" s="203" t="str">
        <f t="shared" si="51"/>
        <v>-</v>
      </c>
      <c r="I110" s="204" t="str">
        <f t="shared" si="51"/>
        <v>-</v>
      </c>
      <c r="J110" s="203"/>
      <c r="K110" s="203"/>
      <c r="L110" s="203"/>
      <c r="M110" s="205"/>
      <c r="N110" s="207"/>
      <c r="O110" s="208" t="str">
        <f t="shared" si="51"/>
        <v>-</v>
      </c>
      <c r="P110" s="203" t="str">
        <f t="shared" si="51"/>
        <v>-</v>
      </c>
      <c r="Q110" s="203" t="str">
        <f t="shared" si="51"/>
        <v>-</v>
      </c>
      <c r="R110" s="203" t="str">
        <f t="shared" si="51"/>
        <v>-</v>
      </c>
      <c r="S110" s="203" t="str">
        <f t="shared" si="51"/>
        <v>-</v>
      </c>
      <c r="T110" s="203" t="str">
        <f t="shared" si="51"/>
        <v>-</v>
      </c>
      <c r="U110" s="203" t="str">
        <f t="shared" si="51"/>
        <v>-</v>
      </c>
      <c r="V110" s="203"/>
      <c r="W110" s="203"/>
      <c r="X110" s="203" t="str">
        <f t="shared" si="51"/>
        <v>-</v>
      </c>
      <c r="Y110" s="205"/>
      <c r="Z110" s="205" t="str">
        <f t="shared" si="42"/>
        <v>-</v>
      </c>
      <c r="AA110" s="206" t="str">
        <f t="shared" si="51"/>
        <v>-</v>
      </c>
      <c r="AB110" s="203" t="str">
        <f t="shared" si="51"/>
        <v>-</v>
      </c>
      <c r="AC110" s="203" t="str">
        <f t="shared" si="51"/>
        <v>-</v>
      </c>
      <c r="AD110" s="203" t="str">
        <f t="shared" si="51"/>
        <v>-</v>
      </c>
      <c r="AE110" s="203" t="str">
        <f t="shared" si="51"/>
        <v>-</v>
      </c>
      <c r="AF110" s="203" t="str">
        <f t="shared" si="51"/>
        <v>-</v>
      </c>
      <c r="AG110" s="203"/>
      <c r="AH110" s="203"/>
      <c r="AI110" s="203"/>
      <c r="AJ110" s="203" t="str">
        <f t="shared" si="51"/>
        <v>-</v>
      </c>
      <c r="AK110" s="205"/>
      <c r="AL110" s="207" t="str">
        <f t="shared" si="43"/>
        <v>-</v>
      </c>
      <c r="AM110" s="208" t="str">
        <f t="shared" si="51"/>
        <v>-</v>
      </c>
      <c r="AN110" s="203" t="str">
        <f t="shared" si="51"/>
        <v>-</v>
      </c>
      <c r="AO110" s="203" t="str">
        <f t="shared" si="51"/>
        <v>-</v>
      </c>
      <c r="AP110" s="203" t="str">
        <f t="shared" si="51"/>
        <v>-</v>
      </c>
      <c r="AQ110" s="203" t="str">
        <f t="shared" si="51"/>
        <v>-</v>
      </c>
      <c r="AR110" s="203" t="str">
        <f t="shared" si="51"/>
        <v>-</v>
      </c>
      <c r="AS110" s="203" t="str">
        <f t="shared" si="51"/>
        <v>-</v>
      </c>
      <c r="AT110" s="203"/>
      <c r="AU110" s="203"/>
      <c r="AV110" s="203" t="str">
        <f t="shared" si="51"/>
        <v>-</v>
      </c>
      <c r="AW110" s="205"/>
      <c r="AX110" s="205" t="str">
        <f t="shared" si="49"/>
        <v>-</v>
      </c>
      <c r="AY110" s="206" t="str">
        <f t="shared" si="51"/>
        <v>-</v>
      </c>
      <c r="AZ110" s="203" t="str">
        <f t="shared" si="51"/>
        <v>-</v>
      </c>
      <c r="BA110" s="203" t="str">
        <f t="shared" si="51"/>
        <v>-</v>
      </c>
      <c r="BB110" s="203" t="str">
        <f t="shared" si="51"/>
        <v>-</v>
      </c>
      <c r="BC110" s="203" t="str">
        <f t="shared" si="51"/>
        <v>-</v>
      </c>
      <c r="BD110" s="203" t="str">
        <f t="shared" si="51"/>
        <v>-</v>
      </c>
      <c r="BE110" s="203" t="str">
        <f t="shared" si="51"/>
        <v>-</v>
      </c>
      <c r="BF110" s="203"/>
      <c r="BG110" s="203"/>
      <c r="BH110" s="203" t="str">
        <f t="shared" si="51"/>
        <v>-</v>
      </c>
      <c r="BI110" s="203" t="str">
        <f t="shared" si="51"/>
        <v>-</v>
      </c>
      <c r="BJ110" s="207" t="str">
        <f t="shared" si="50"/>
        <v>-</v>
      </c>
      <c r="BK110" s="12" t="str">
        <f t="shared" si="51"/>
        <v>-</v>
      </c>
      <c r="BL110" s="12" t="str">
        <f t="shared" si="51"/>
        <v>-</v>
      </c>
      <c r="BM110" s="12" t="str">
        <f t="shared" si="51"/>
        <v>-</v>
      </c>
      <c r="BN110" s="12" t="str">
        <f t="shared" si="51"/>
        <v>-</v>
      </c>
      <c r="BO110" s="12" t="str">
        <f t="shared" si="51"/>
        <v>-</v>
      </c>
      <c r="BR110" s="12" t="str">
        <f t="shared" si="40"/>
        <v>-</v>
      </c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</row>
    <row r="111" spans="2:82" ht="20.25" hidden="1" customHeight="1">
      <c r="B111" s="209">
        <v>39</v>
      </c>
      <c r="C111" s="206" t="str">
        <f t="shared" si="51"/>
        <v>-</v>
      </c>
      <c r="D111" s="203" t="str">
        <f t="shared" si="51"/>
        <v>-</v>
      </c>
      <c r="E111" s="203" t="str">
        <f t="shared" si="51"/>
        <v>-</v>
      </c>
      <c r="F111" s="203" t="str">
        <f t="shared" si="51"/>
        <v>-</v>
      </c>
      <c r="G111" s="203" t="str">
        <f t="shared" si="51"/>
        <v>-</v>
      </c>
      <c r="H111" s="203" t="str">
        <f t="shared" si="51"/>
        <v>-</v>
      </c>
      <c r="I111" s="204" t="str">
        <f t="shared" si="51"/>
        <v>-</v>
      </c>
      <c r="J111" s="203"/>
      <c r="K111" s="203"/>
      <c r="L111" s="203"/>
      <c r="M111" s="205"/>
      <c r="N111" s="207"/>
      <c r="O111" s="208" t="str">
        <f t="shared" si="51"/>
        <v>-</v>
      </c>
      <c r="P111" s="203" t="str">
        <f t="shared" si="51"/>
        <v>-</v>
      </c>
      <c r="Q111" s="203" t="str">
        <f t="shared" si="51"/>
        <v>-</v>
      </c>
      <c r="R111" s="203" t="str">
        <f t="shared" si="51"/>
        <v>-</v>
      </c>
      <c r="S111" s="203" t="str">
        <f t="shared" si="51"/>
        <v>-</v>
      </c>
      <c r="T111" s="203" t="str">
        <f t="shared" si="51"/>
        <v>-</v>
      </c>
      <c r="U111" s="203" t="str">
        <f t="shared" si="51"/>
        <v>-</v>
      </c>
      <c r="V111" s="203"/>
      <c r="W111" s="203"/>
      <c r="X111" s="203" t="str">
        <f t="shared" si="51"/>
        <v>-</v>
      </c>
      <c r="Y111" s="205"/>
      <c r="Z111" s="205" t="str">
        <f t="shared" si="42"/>
        <v>-</v>
      </c>
      <c r="AA111" s="206" t="str">
        <f t="shared" si="51"/>
        <v>-</v>
      </c>
      <c r="AB111" s="203" t="str">
        <f t="shared" si="51"/>
        <v>-</v>
      </c>
      <c r="AC111" s="203" t="str">
        <f t="shared" si="51"/>
        <v>-</v>
      </c>
      <c r="AD111" s="203" t="str">
        <f t="shared" si="51"/>
        <v>-</v>
      </c>
      <c r="AE111" s="203" t="str">
        <f t="shared" si="51"/>
        <v>-</v>
      </c>
      <c r="AF111" s="203" t="str">
        <f t="shared" si="51"/>
        <v>-</v>
      </c>
      <c r="AG111" s="203"/>
      <c r="AH111" s="203"/>
      <c r="AI111" s="203"/>
      <c r="AJ111" s="203" t="str">
        <f t="shared" si="51"/>
        <v>-</v>
      </c>
      <c r="AK111" s="205"/>
      <c r="AL111" s="207" t="str">
        <f t="shared" si="43"/>
        <v>-</v>
      </c>
      <c r="AM111" s="208" t="str">
        <f t="shared" si="51"/>
        <v>-</v>
      </c>
      <c r="AN111" s="203" t="str">
        <f t="shared" si="51"/>
        <v>-</v>
      </c>
      <c r="AO111" s="203" t="str">
        <f t="shared" si="51"/>
        <v>-</v>
      </c>
      <c r="AP111" s="203" t="str">
        <f t="shared" si="51"/>
        <v>-</v>
      </c>
      <c r="AQ111" s="203" t="str">
        <f t="shared" si="51"/>
        <v>-</v>
      </c>
      <c r="AR111" s="203" t="str">
        <f t="shared" si="51"/>
        <v>-</v>
      </c>
      <c r="AS111" s="203" t="str">
        <f t="shared" si="51"/>
        <v>-</v>
      </c>
      <c r="AT111" s="203"/>
      <c r="AU111" s="203"/>
      <c r="AV111" s="203" t="str">
        <f t="shared" si="51"/>
        <v>-</v>
      </c>
      <c r="AW111" s="205"/>
      <c r="AX111" s="205" t="str">
        <f t="shared" si="49"/>
        <v>-</v>
      </c>
      <c r="AY111" s="206" t="str">
        <f t="shared" si="51"/>
        <v>-</v>
      </c>
      <c r="AZ111" s="203" t="str">
        <f t="shared" si="51"/>
        <v>-</v>
      </c>
      <c r="BA111" s="203" t="str">
        <f t="shared" si="51"/>
        <v>-</v>
      </c>
      <c r="BB111" s="203" t="str">
        <f t="shared" si="51"/>
        <v>-</v>
      </c>
      <c r="BC111" s="203" t="str">
        <f t="shared" si="51"/>
        <v>-</v>
      </c>
      <c r="BD111" s="203" t="str">
        <f t="shared" si="51"/>
        <v>-</v>
      </c>
      <c r="BE111" s="203" t="str">
        <f t="shared" si="51"/>
        <v>-</v>
      </c>
      <c r="BF111" s="203"/>
      <c r="BG111" s="203"/>
      <c r="BH111" s="203" t="str">
        <f t="shared" si="51"/>
        <v>-</v>
      </c>
      <c r="BI111" s="203" t="str">
        <f t="shared" si="51"/>
        <v>-</v>
      </c>
      <c r="BJ111" s="207" t="str">
        <f t="shared" si="50"/>
        <v>-</v>
      </c>
      <c r="BK111" s="12" t="str">
        <f t="shared" si="51"/>
        <v>-</v>
      </c>
      <c r="BL111" s="12" t="str">
        <f t="shared" si="51"/>
        <v>-</v>
      </c>
      <c r="BM111" s="12" t="str">
        <f t="shared" si="51"/>
        <v>-</v>
      </c>
      <c r="BN111" s="12" t="str">
        <f t="shared" si="51"/>
        <v>-</v>
      </c>
      <c r="BO111" s="12" t="str">
        <f t="shared" si="51"/>
        <v>-</v>
      </c>
      <c r="BR111" s="12" t="str">
        <f t="shared" si="40"/>
        <v>-</v>
      </c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</row>
    <row r="112" spans="2:82" ht="20.25" hidden="1" customHeight="1">
      <c r="B112" s="209"/>
      <c r="C112" s="206">
        <f>SUM(C67:C87)+C89</f>
        <v>13</v>
      </c>
      <c r="D112" s="203">
        <f t="shared" ref="D112:BR112" si="52">SUM(D67:D87)+D89</f>
        <v>15</v>
      </c>
      <c r="E112" s="203">
        <f t="shared" si="52"/>
        <v>15</v>
      </c>
      <c r="F112" s="203">
        <f t="shared" si="52"/>
        <v>17</v>
      </c>
      <c r="G112" s="203">
        <f t="shared" si="52"/>
        <v>16</v>
      </c>
      <c r="H112" s="203">
        <f t="shared" si="52"/>
        <v>0</v>
      </c>
      <c r="I112" s="203">
        <f t="shared" si="52"/>
        <v>4</v>
      </c>
      <c r="J112" s="203">
        <f t="shared" si="52"/>
        <v>5</v>
      </c>
      <c r="K112" s="203">
        <f t="shared" si="52"/>
        <v>7</v>
      </c>
      <c r="L112" s="203">
        <f t="shared" si="52"/>
        <v>6</v>
      </c>
      <c r="M112" s="205"/>
      <c r="N112" s="207">
        <f t="shared" ref="N112" si="53">SUM(N67:N87)+N89</f>
        <v>5</v>
      </c>
      <c r="O112" s="208">
        <f t="shared" si="52"/>
        <v>10</v>
      </c>
      <c r="P112" s="203">
        <f t="shared" si="52"/>
        <v>16</v>
      </c>
      <c r="Q112" s="203">
        <f t="shared" si="52"/>
        <v>16</v>
      </c>
      <c r="R112" s="203">
        <f t="shared" si="52"/>
        <v>15</v>
      </c>
      <c r="S112" s="203">
        <f t="shared" si="52"/>
        <v>16</v>
      </c>
      <c r="T112" s="203">
        <f t="shared" si="52"/>
        <v>16</v>
      </c>
      <c r="U112" s="203">
        <f t="shared" si="52"/>
        <v>15</v>
      </c>
      <c r="V112" s="203">
        <f t="shared" si="52"/>
        <v>10</v>
      </c>
      <c r="W112" s="203">
        <f t="shared" si="52"/>
        <v>6</v>
      </c>
      <c r="X112" s="203">
        <f t="shared" si="52"/>
        <v>5</v>
      </c>
      <c r="Y112" s="205"/>
      <c r="Z112" s="205">
        <f t="shared" ref="Z112" si="54">SUM(Z67:Z87)+Z89</f>
        <v>4</v>
      </c>
      <c r="AA112" s="206">
        <f t="shared" si="52"/>
        <v>11</v>
      </c>
      <c r="AB112" s="203">
        <f t="shared" si="52"/>
        <v>14</v>
      </c>
      <c r="AC112" s="203">
        <f t="shared" si="52"/>
        <v>15</v>
      </c>
      <c r="AD112" s="203">
        <f t="shared" si="52"/>
        <v>15</v>
      </c>
      <c r="AE112" s="203">
        <f t="shared" si="52"/>
        <v>15</v>
      </c>
      <c r="AF112" s="203">
        <f t="shared" si="52"/>
        <v>16</v>
      </c>
      <c r="AG112" s="203">
        <f t="shared" si="52"/>
        <v>14</v>
      </c>
      <c r="AH112" s="203">
        <f t="shared" si="52"/>
        <v>7</v>
      </c>
      <c r="AI112" s="203">
        <f t="shared" si="52"/>
        <v>4</v>
      </c>
      <c r="AJ112" s="203">
        <f t="shared" si="52"/>
        <v>4</v>
      </c>
      <c r="AK112" s="205"/>
      <c r="AL112" s="207">
        <f t="shared" ref="AL112" si="55">SUM(AL67:AL87)+AL89</f>
        <v>3</v>
      </c>
      <c r="AM112" s="208">
        <f t="shared" si="52"/>
        <v>10</v>
      </c>
      <c r="AN112" s="203">
        <f t="shared" si="52"/>
        <v>16</v>
      </c>
      <c r="AO112" s="203">
        <f t="shared" si="52"/>
        <v>17</v>
      </c>
      <c r="AP112" s="203">
        <f t="shared" si="52"/>
        <v>16</v>
      </c>
      <c r="AQ112" s="203">
        <f t="shared" si="52"/>
        <v>16</v>
      </c>
      <c r="AR112" s="203">
        <f t="shared" si="52"/>
        <v>16</v>
      </c>
      <c r="AS112" s="203">
        <f t="shared" si="52"/>
        <v>16</v>
      </c>
      <c r="AT112" s="203">
        <f t="shared" si="52"/>
        <v>12</v>
      </c>
      <c r="AU112" s="203">
        <f t="shared" si="52"/>
        <v>4</v>
      </c>
      <c r="AV112" s="203">
        <f t="shared" si="52"/>
        <v>5</v>
      </c>
      <c r="AW112" s="205"/>
      <c r="AX112" s="205">
        <f t="shared" ref="AX112" si="56">SUM(AX67:AX87)+AX89</f>
        <v>3</v>
      </c>
      <c r="AY112" s="206">
        <f t="shared" si="52"/>
        <v>10</v>
      </c>
      <c r="AZ112" s="203">
        <f t="shared" si="52"/>
        <v>15</v>
      </c>
      <c r="BA112" s="203">
        <f t="shared" si="52"/>
        <v>16</v>
      </c>
      <c r="BB112" s="203">
        <f t="shared" si="52"/>
        <v>17</v>
      </c>
      <c r="BC112" s="203">
        <f t="shared" si="52"/>
        <v>15</v>
      </c>
      <c r="BD112" s="203">
        <f t="shared" si="52"/>
        <v>15</v>
      </c>
      <c r="BE112" s="203">
        <f t="shared" si="52"/>
        <v>15</v>
      </c>
      <c r="BF112" s="203">
        <f t="shared" si="52"/>
        <v>11</v>
      </c>
      <c r="BG112" s="203">
        <f t="shared" si="52"/>
        <v>5</v>
      </c>
      <c r="BH112" s="203">
        <f t="shared" si="52"/>
        <v>5</v>
      </c>
      <c r="BI112" s="203">
        <f t="shared" ref="BI112:BJ112" si="57">SUM(BI67:BI87)+BI89</f>
        <v>4</v>
      </c>
      <c r="BJ112" s="207">
        <f t="shared" si="57"/>
        <v>4</v>
      </c>
      <c r="BK112" s="12">
        <f t="shared" si="52"/>
        <v>2</v>
      </c>
      <c r="BL112" s="12">
        <f t="shared" si="52"/>
        <v>3</v>
      </c>
      <c r="BM112" s="12">
        <f t="shared" si="52"/>
        <v>4</v>
      </c>
      <c r="BN112" s="12">
        <f t="shared" si="52"/>
        <v>2</v>
      </c>
      <c r="BO112" s="12">
        <f t="shared" si="52"/>
        <v>2</v>
      </c>
      <c r="BP112" s="12">
        <f t="shared" si="52"/>
        <v>1</v>
      </c>
      <c r="BQ112" s="12">
        <f t="shared" si="52"/>
        <v>0</v>
      </c>
      <c r="BR112" s="12">
        <f t="shared" si="52"/>
        <v>1</v>
      </c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</row>
    <row r="113" spans="3:82" ht="20.25" customHeight="1">
      <c r="C113" s="24">
        <v>1</v>
      </c>
      <c r="D113" s="9">
        <v>2</v>
      </c>
      <c r="E113" s="9">
        <v>3</v>
      </c>
      <c r="F113" s="9" t="s">
        <v>2</v>
      </c>
      <c r="G113" s="9" t="s">
        <v>17</v>
      </c>
      <c r="H113" s="9" t="s">
        <v>50</v>
      </c>
      <c r="I113" s="69" t="s">
        <v>51</v>
      </c>
      <c r="J113" s="9" t="s">
        <v>52</v>
      </c>
      <c r="K113" s="39" t="s">
        <v>53</v>
      </c>
      <c r="L113" s="39" t="s">
        <v>54</v>
      </c>
      <c r="M113" s="39"/>
      <c r="N113" s="127" t="s">
        <v>65</v>
      </c>
      <c r="O113" s="175">
        <v>1</v>
      </c>
      <c r="P113" s="9">
        <v>2</v>
      </c>
      <c r="Q113" s="9">
        <v>3</v>
      </c>
      <c r="R113" s="9" t="s">
        <v>2</v>
      </c>
      <c r="S113" s="9" t="s">
        <v>17</v>
      </c>
      <c r="T113" s="9" t="s">
        <v>50</v>
      </c>
      <c r="U113" s="69" t="s">
        <v>51</v>
      </c>
      <c r="V113" s="9" t="s">
        <v>52</v>
      </c>
      <c r="W113" s="39" t="s">
        <v>53</v>
      </c>
      <c r="X113" s="39" t="s">
        <v>54</v>
      </c>
      <c r="Y113" s="39"/>
      <c r="Z113" s="127" t="s">
        <v>65</v>
      </c>
      <c r="AA113" s="24">
        <v>1</v>
      </c>
      <c r="AB113" s="9">
        <v>2</v>
      </c>
      <c r="AC113" s="9">
        <v>3</v>
      </c>
      <c r="AD113" s="9" t="s">
        <v>2</v>
      </c>
      <c r="AE113" s="9" t="s">
        <v>17</v>
      </c>
      <c r="AF113" s="9" t="s">
        <v>50</v>
      </c>
      <c r="AG113" s="69" t="s">
        <v>51</v>
      </c>
      <c r="AH113" s="9" t="s">
        <v>52</v>
      </c>
      <c r="AI113" s="39" t="s">
        <v>53</v>
      </c>
      <c r="AJ113" s="39" t="s">
        <v>54</v>
      </c>
      <c r="AK113" s="39" t="s">
        <v>125</v>
      </c>
      <c r="AL113" s="127" t="s">
        <v>65</v>
      </c>
      <c r="AM113" s="72" t="s">
        <v>55</v>
      </c>
      <c r="AN113" s="72" t="s">
        <v>56</v>
      </c>
      <c r="AO113" s="72" t="s">
        <v>57</v>
      </c>
      <c r="AP113" s="72" t="s">
        <v>2</v>
      </c>
      <c r="AQ113" s="72" t="s">
        <v>17</v>
      </c>
      <c r="AR113" s="72" t="s">
        <v>50</v>
      </c>
      <c r="AS113" s="73" t="s">
        <v>51</v>
      </c>
      <c r="AT113" s="74" t="s">
        <v>52</v>
      </c>
      <c r="AU113" s="75" t="s">
        <v>53</v>
      </c>
      <c r="AV113" s="75" t="s">
        <v>54</v>
      </c>
      <c r="AW113" s="75"/>
      <c r="AX113" s="75" t="s">
        <v>65</v>
      </c>
      <c r="AY113" s="71" t="s">
        <v>55</v>
      </c>
      <c r="AZ113" s="72" t="s">
        <v>56</v>
      </c>
      <c r="BA113" s="72" t="s">
        <v>57</v>
      </c>
      <c r="BB113" s="72" t="s">
        <v>2</v>
      </c>
      <c r="BC113" s="72" t="s">
        <v>17</v>
      </c>
      <c r="BD113" s="72" t="s">
        <v>50</v>
      </c>
      <c r="BE113" s="73" t="s">
        <v>51</v>
      </c>
      <c r="BF113" s="74" t="s">
        <v>52</v>
      </c>
      <c r="BG113" s="229" t="s">
        <v>53</v>
      </c>
      <c r="BH113" s="229" t="s">
        <v>54</v>
      </c>
      <c r="BI113" s="229"/>
      <c r="BJ113" s="230" t="s">
        <v>65</v>
      </c>
      <c r="BK113" s="231">
        <v>1</v>
      </c>
      <c r="BL113" s="232">
        <v>2</v>
      </c>
      <c r="BM113" s="232">
        <v>3</v>
      </c>
      <c r="BN113" s="232">
        <v>4</v>
      </c>
      <c r="BO113" s="232">
        <v>5</v>
      </c>
      <c r="BP113" s="232">
        <v>6</v>
      </c>
      <c r="BQ113" s="232">
        <v>7</v>
      </c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</row>
    <row r="114" spans="3:82" ht="20.25" customHeight="1" thickBot="1">
      <c r="C114" s="621" t="s">
        <v>59</v>
      </c>
      <c r="D114" s="622"/>
      <c r="E114" s="622"/>
      <c r="F114" s="622"/>
      <c r="G114" s="622"/>
      <c r="H114" s="622"/>
      <c r="I114" s="622"/>
      <c r="J114" s="622"/>
      <c r="K114" s="622"/>
      <c r="L114" s="622"/>
      <c r="M114" s="622"/>
      <c r="N114" s="622"/>
      <c r="O114" s="623" t="s">
        <v>67</v>
      </c>
      <c r="P114" s="623"/>
      <c r="Q114" s="623"/>
      <c r="R114" s="623"/>
      <c r="S114" s="623"/>
      <c r="T114" s="623"/>
      <c r="U114" s="623"/>
      <c r="V114" s="623"/>
      <c r="W114" s="623"/>
      <c r="X114" s="623"/>
      <c r="Y114" s="339"/>
      <c r="Z114" s="339"/>
      <c r="AA114" s="622" t="s">
        <v>75</v>
      </c>
      <c r="AB114" s="622"/>
      <c r="AC114" s="622"/>
      <c r="AD114" s="622"/>
      <c r="AE114" s="622"/>
      <c r="AF114" s="622"/>
      <c r="AG114" s="622"/>
      <c r="AH114" s="622"/>
      <c r="AI114" s="622"/>
      <c r="AJ114" s="622"/>
      <c r="AK114" s="338"/>
      <c r="AL114" s="338"/>
      <c r="AM114" s="622" t="s">
        <v>76</v>
      </c>
      <c r="AN114" s="622"/>
      <c r="AO114" s="622"/>
      <c r="AP114" s="622"/>
      <c r="AQ114" s="622"/>
      <c r="AR114" s="622"/>
      <c r="AS114" s="622"/>
      <c r="AT114" s="622"/>
      <c r="AU114" s="622"/>
      <c r="AV114" s="622"/>
      <c r="AW114" s="622"/>
      <c r="AX114" s="622"/>
      <c r="AY114" s="622" t="s">
        <v>29</v>
      </c>
      <c r="AZ114" s="622"/>
      <c r="BA114" s="622"/>
      <c r="BB114" s="622"/>
      <c r="BC114" s="622"/>
      <c r="BD114" s="622"/>
      <c r="BE114" s="622"/>
      <c r="BF114" s="622"/>
      <c r="BG114" s="622"/>
      <c r="BH114" s="622"/>
      <c r="BI114" s="624"/>
      <c r="BJ114" s="625"/>
      <c r="BK114" s="619" t="s">
        <v>30</v>
      </c>
      <c r="BL114" s="620"/>
      <c r="BM114" s="620"/>
      <c r="BN114" s="620"/>
      <c r="BO114" s="620"/>
      <c r="BP114" s="620"/>
      <c r="BQ114" s="620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</row>
    <row r="115" spans="3:82" ht="20.25" customHeight="1"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</row>
    <row r="116" spans="3:82" ht="20.25" customHeight="1"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</row>
    <row r="117" spans="3:82" ht="20.25" customHeight="1"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</row>
    <row r="118" spans="3:82" ht="20.25" customHeight="1"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</row>
    <row r="119" spans="3:82" ht="20.25" customHeight="1"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</row>
    <row r="120" spans="3:82" ht="20.25" customHeight="1"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</row>
    <row r="121" spans="3:82" ht="20.25" customHeight="1"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</row>
    <row r="122" spans="3:82" ht="20.25" customHeight="1"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</row>
    <row r="123" spans="3:82" ht="20.25" customHeight="1"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</row>
    <row r="124" spans="3:82" ht="20.25" customHeight="1"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</row>
    <row r="125" spans="3:82" ht="20.25" customHeight="1"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</row>
    <row r="126" spans="3:82" ht="20.25" customHeight="1"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</row>
    <row r="127" spans="3:82" ht="20.25" customHeight="1"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</row>
    <row r="128" spans="3:82" ht="20.25" customHeight="1"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</row>
    <row r="129" spans="3:82" ht="20.25" customHeight="1"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</row>
    <row r="130" spans="3:82" ht="20.25" customHeight="1"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</row>
    <row r="131" spans="3:82" ht="20.25" customHeight="1"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</row>
    <row r="132" spans="3:82" ht="20.25" customHeight="1"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</row>
    <row r="133" spans="3:82" ht="20.25" customHeight="1"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</row>
    <row r="134" spans="3:82" ht="20.25" customHeight="1"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</row>
    <row r="135" spans="3:82" ht="20.25" customHeight="1"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</row>
    <row r="136" spans="3:82" ht="20.25" customHeight="1"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</row>
    <row r="137" spans="3:82" ht="20.25" customHeight="1"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</row>
    <row r="138" spans="3:82" ht="20.25" customHeight="1"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</row>
    <row r="139" spans="3:82" ht="20.25" customHeight="1"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</row>
    <row r="140" spans="3:82" ht="20.25" customHeight="1"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</row>
    <row r="141" spans="3:82" ht="20.25" customHeight="1"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</row>
    <row r="142" spans="3:82" ht="20.25" customHeight="1"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</row>
    <row r="143" spans="3:82" ht="20.25" customHeight="1"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</row>
    <row r="144" spans="3:82" ht="20.25" customHeight="1"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</row>
    <row r="145" spans="3:82" ht="20.25" customHeight="1"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</row>
    <row r="146" spans="3:82" ht="20.25" customHeight="1"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</row>
    <row r="147" spans="3:82" ht="20.25" customHeight="1"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</row>
    <row r="148" spans="3:82" ht="20.25" customHeight="1"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</row>
    <row r="149" spans="3:82" ht="20.25" customHeight="1"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</row>
    <row r="150" spans="3:82" ht="20.25" customHeight="1"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</row>
    <row r="151" spans="3:82" ht="20.25" customHeight="1"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</row>
    <row r="152" spans="3:82" ht="20.25" customHeight="1"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</row>
    <row r="153" spans="3:82" ht="20.25" customHeight="1"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</row>
    <row r="154" spans="3:82" ht="20.25" customHeight="1"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</row>
    <row r="155" spans="3:82" ht="20.25" customHeight="1"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</row>
    <row r="156" spans="3:82" ht="20.25" customHeight="1"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</row>
    <row r="157" spans="3:82" ht="20.25" customHeight="1"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</row>
    <row r="158" spans="3:82" ht="20.25" customHeight="1"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</row>
    <row r="159" spans="3:82" ht="20.25" customHeight="1"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</row>
  </sheetData>
  <mergeCells count="13">
    <mergeCell ref="BK2:BQ2"/>
    <mergeCell ref="C114:N114"/>
    <mergeCell ref="O114:X114"/>
    <mergeCell ref="AA114:AJ114"/>
    <mergeCell ref="AM114:AX114"/>
    <mergeCell ref="AY114:BJ114"/>
    <mergeCell ref="BK114:BQ114"/>
    <mergeCell ref="H1:BH1"/>
    <mergeCell ref="C2:N2"/>
    <mergeCell ref="O2:X2"/>
    <mergeCell ref="AA2:AJ2"/>
    <mergeCell ref="AM2:AX2"/>
    <mergeCell ref="AY2:BJ2"/>
  </mergeCells>
  <pageMargins left="0.23622047244094491" right="0.23622047244094491" top="0.31496062992125984" bottom="0.31496062992125984" header="0.31496062992125984" footer="0.31496062992125984"/>
  <pageSetup paperSize="9" scale="67" orientation="portrait" r:id="rId1"/>
  <colBreaks count="5" manualBreakCount="5">
    <brk id="14" max="1048575" man="1"/>
    <brk id="26" max="1048575" man="1"/>
    <brk id="38" max="1048575" man="1"/>
    <brk id="50" max="1048575" man="1"/>
    <brk id="62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E170"/>
  <sheetViews>
    <sheetView tabSelected="1" view="pageBreakPreview" topLeftCell="R22" zoomScaleNormal="80" zoomScaleSheetLayoutView="100" workbookViewId="0">
      <selection activeCell="AS31" sqref="AS31"/>
    </sheetView>
  </sheetViews>
  <sheetFormatPr defaultColWidth="9.140625" defaultRowHeight="20.25" customHeight="1"/>
  <cols>
    <col min="1" max="1" width="1.7109375" style="59" hidden="1" customWidth="1"/>
    <col min="2" max="2" width="23.85546875" style="59" customWidth="1"/>
    <col min="3" max="8" width="6" style="12" customWidth="1"/>
    <col min="9" max="9" width="6" style="148" customWidth="1"/>
    <col min="10" max="13" width="6" style="12" customWidth="1"/>
    <col min="14" max="14" width="6" style="12" hidden="1" customWidth="1"/>
    <col min="15" max="25" width="6" style="12" customWidth="1"/>
    <col min="26" max="26" width="6" style="526" hidden="1" customWidth="1"/>
    <col min="27" max="37" width="6" style="12" customWidth="1"/>
    <col min="38" max="38" width="6" style="526" hidden="1" customWidth="1"/>
    <col min="39" max="49" width="6" style="12" customWidth="1"/>
    <col min="50" max="50" width="6" style="12" hidden="1" customWidth="1"/>
    <col min="51" max="61" width="6" style="12" customWidth="1"/>
    <col min="62" max="63" width="6" style="12" hidden="1" customWidth="1"/>
    <col min="64" max="68" width="6" style="12" customWidth="1"/>
    <col min="69" max="69" width="5.85546875" style="12" customWidth="1"/>
    <col min="70" max="70" width="7.5703125" style="12" customWidth="1"/>
    <col min="71" max="71" width="6" style="220" customWidth="1"/>
    <col min="72" max="16384" width="9.140625" style="59"/>
  </cols>
  <sheetData>
    <row r="1" spans="1:71" ht="43.5" customHeight="1" thickBot="1">
      <c r="A1" s="59" t="s">
        <v>170</v>
      </c>
      <c r="B1" s="195" t="s">
        <v>225</v>
      </c>
      <c r="C1" s="195" t="s">
        <v>171</v>
      </c>
      <c r="D1" s="195"/>
      <c r="E1" s="195"/>
      <c r="F1" s="124"/>
      <c r="G1" s="124"/>
      <c r="H1" s="618" t="s">
        <v>60</v>
      </c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8"/>
      <c r="AK1" s="618"/>
      <c r="AL1" s="618"/>
      <c r="AM1" s="618"/>
      <c r="AN1" s="618"/>
      <c r="AO1" s="618"/>
      <c r="AP1" s="618"/>
      <c r="AQ1" s="618"/>
      <c r="AR1" s="618"/>
      <c r="AS1" s="618"/>
      <c r="AT1" s="618"/>
      <c r="AU1" s="618"/>
      <c r="AV1" s="618"/>
      <c r="AW1" s="618"/>
      <c r="AX1" s="618"/>
      <c r="AY1" s="618"/>
      <c r="AZ1" s="618"/>
      <c r="BA1" s="618"/>
      <c r="BB1" s="618"/>
      <c r="BC1" s="618"/>
      <c r="BD1" s="618"/>
      <c r="BE1" s="618"/>
      <c r="BF1" s="618"/>
      <c r="BG1" s="618"/>
      <c r="BH1" s="618"/>
      <c r="BI1" s="609"/>
      <c r="BJ1" s="233"/>
      <c r="BK1" s="233"/>
      <c r="BL1" s="233"/>
      <c r="BM1" s="233"/>
      <c r="BN1" s="233"/>
      <c r="BO1" s="233"/>
      <c r="BP1" s="233"/>
      <c r="BQ1" s="233"/>
      <c r="BR1" s="233"/>
    </row>
    <row r="2" spans="1:71" s="64" customFormat="1">
      <c r="A2" s="63"/>
      <c r="B2" s="221"/>
      <c r="C2" s="630" t="s">
        <v>59</v>
      </c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3" t="s">
        <v>162</v>
      </c>
      <c r="P2" s="626"/>
      <c r="Q2" s="626"/>
      <c r="R2" s="626"/>
      <c r="S2" s="626"/>
      <c r="T2" s="626"/>
      <c r="U2" s="626"/>
      <c r="V2" s="626"/>
      <c r="W2" s="626"/>
      <c r="X2" s="626"/>
      <c r="Y2" s="611"/>
      <c r="Z2" s="568"/>
      <c r="AA2" s="627" t="s">
        <v>163</v>
      </c>
      <c r="AB2" s="628"/>
      <c r="AC2" s="628"/>
      <c r="AD2" s="628"/>
      <c r="AE2" s="628"/>
      <c r="AF2" s="628"/>
      <c r="AG2" s="628"/>
      <c r="AH2" s="628"/>
      <c r="AI2" s="628"/>
      <c r="AJ2" s="628"/>
      <c r="AK2" s="613"/>
      <c r="AL2" s="569"/>
      <c r="AM2" s="630" t="s">
        <v>164</v>
      </c>
      <c r="AN2" s="631"/>
      <c r="AO2" s="631"/>
      <c r="AP2" s="631"/>
      <c r="AQ2" s="631"/>
      <c r="AR2" s="631"/>
      <c r="AS2" s="631"/>
      <c r="AT2" s="631"/>
      <c r="AU2" s="631"/>
      <c r="AV2" s="631"/>
      <c r="AW2" s="631"/>
      <c r="AX2" s="632"/>
      <c r="AY2" s="630" t="s">
        <v>101</v>
      </c>
      <c r="AZ2" s="631"/>
      <c r="BA2" s="631"/>
      <c r="BB2" s="631"/>
      <c r="BC2" s="631"/>
      <c r="BD2" s="631"/>
      <c r="BE2" s="631"/>
      <c r="BF2" s="631"/>
      <c r="BG2" s="631"/>
      <c r="BH2" s="631"/>
      <c r="BI2" s="631"/>
      <c r="BJ2" s="631"/>
      <c r="BK2" s="612"/>
      <c r="BL2" s="627" t="s">
        <v>165</v>
      </c>
      <c r="BM2" s="628"/>
      <c r="BN2" s="628"/>
      <c r="BO2" s="628"/>
      <c r="BP2" s="628"/>
      <c r="BQ2" s="628"/>
      <c r="BR2" s="629"/>
      <c r="BS2" s="238"/>
    </row>
    <row r="3" spans="1:71" s="64" customFormat="1" ht="18.75">
      <c r="A3" s="65"/>
      <c r="B3" s="187" t="s">
        <v>0</v>
      </c>
      <c r="C3" s="444" t="s">
        <v>55</v>
      </c>
      <c r="D3" s="72" t="s">
        <v>56</v>
      </c>
      <c r="E3" s="72" t="s">
        <v>57</v>
      </c>
      <c r="F3" s="72" t="s">
        <v>2</v>
      </c>
      <c r="G3" s="72" t="s">
        <v>17</v>
      </c>
      <c r="H3" s="419" t="s">
        <v>50</v>
      </c>
      <c r="I3" s="73" t="s">
        <v>51</v>
      </c>
      <c r="J3" s="74" t="s">
        <v>52</v>
      </c>
      <c r="K3" s="75" t="s">
        <v>53</v>
      </c>
      <c r="L3" s="74" t="s">
        <v>54</v>
      </c>
      <c r="M3" s="74" t="s">
        <v>65</v>
      </c>
      <c r="N3" s="75" t="s">
        <v>92</v>
      </c>
      <c r="O3" s="444" t="s">
        <v>55</v>
      </c>
      <c r="P3" s="72" t="s">
        <v>56</v>
      </c>
      <c r="Q3" s="72" t="s">
        <v>57</v>
      </c>
      <c r="R3" s="72" t="s">
        <v>2</v>
      </c>
      <c r="S3" s="72" t="s">
        <v>17</v>
      </c>
      <c r="T3" s="419" t="s">
        <v>50</v>
      </c>
      <c r="U3" s="73" t="s">
        <v>51</v>
      </c>
      <c r="V3" s="74" t="s">
        <v>52</v>
      </c>
      <c r="W3" s="75" t="s">
        <v>53</v>
      </c>
      <c r="X3" s="74" t="s">
        <v>54</v>
      </c>
      <c r="Y3" s="74" t="s">
        <v>65</v>
      </c>
      <c r="Z3" s="570" t="s">
        <v>92</v>
      </c>
      <c r="AA3" s="444" t="s">
        <v>55</v>
      </c>
      <c r="AB3" s="72" t="s">
        <v>56</v>
      </c>
      <c r="AC3" s="72" t="s">
        <v>57</v>
      </c>
      <c r="AD3" s="72" t="s">
        <v>2</v>
      </c>
      <c r="AE3" s="72" t="s">
        <v>17</v>
      </c>
      <c r="AF3" s="419" t="s">
        <v>50</v>
      </c>
      <c r="AG3" s="73" t="s">
        <v>51</v>
      </c>
      <c r="AH3" s="74" t="s">
        <v>52</v>
      </c>
      <c r="AI3" s="75" t="s">
        <v>53</v>
      </c>
      <c r="AJ3" s="74" t="s">
        <v>54</v>
      </c>
      <c r="AK3" s="74" t="s">
        <v>65</v>
      </c>
      <c r="AL3" s="570" t="s">
        <v>92</v>
      </c>
      <c r="AM3" s="555" t="s">
        <v>55</v>
      </c>
      <c r="AN3" s="72" t="s">
        <v>56</v>
      </c>
      <c r="AO3" s="72" t="s">
        <v>57</v>
      </c>
      <c r="AP3" s="72" t="s">
        <v>2</v>
      </c>
      <c r="AQ3" s="72" t="s">
        <v>17</v>
      </c>
      <c r="AR3" s="419" t="s">
        <v>50</v>
      </c>
      <c r="AS3" s="73" t="s">
        <v>51</v>
      </c>
      <c r="AT3" s="74" t="s">
        <v>52</v>
      </c>
      <c r="AU3" s="75" t="s">
        <v>53</v>
      </c>
      <c r="AV3" s="74" t="s">
        <v>54</v>
      </c>
      <c r="AW3" s="74" t="s">
        <v>65</v>
      </c>
      <c r="AX3" s="75" t="s">
        <v>92</v>
      </c>
      <c r="AY3" s="444" t="s">
        <v>55</v>
      </c>
      <c r="AZ3" s="72" t="s">
        <v>56</v>
      </c>
      <c r="BA3" s="72" t="s">
        <v>57</v>
      </c>
      <c r="BB3" s="72" t="s">
        <v>2</v>
      </c>
      <c r="BC3" s="72" t="s">
        <v>17</v>
      </c>
      <c r="BD3" s="419" t="s">
        <v>50</v>
      </c>
      <c r="BE3" s="73" t="s">
        <v>51</v>
      </c>
      <c r="BF3" s="74" t="s">
        <v>52</v>
      </c>
      <c r="BG3" s="75" t="s">
        <v>53</v>
      </c>
      <c r="BH3" s="74" t="s">
        <v>54</v>
      </c>
      <c r="BI3" s="74" t="s">
        <v>65</v>
      </c>
      <c r="BJ3" s="75" t="s">
        <v>92</v>
      </c>
      <c r="BK3" s="581" t="s">
        <v>169</v>
      </c>
      <c r="BL3" s="416">
        <v>1</v>
      </c>
      <c r="BM3" s="15">
        <v>2</v>
      </c>
      <c r="BN3" s="15">
        <v>3</v>
      </c>
      <c r="BO3" s="15" t="s">
        <v>2</v>
      </c>
      <c r="BP3" s="15" t="s">
        <v>17</v>
      </c>
      <c r="BQ3" s="15" t="s">
        <v>18</v>
      </c>
      <c r="BR3" s="308" t="s">
        <v>19</v>
      </c>
      <c r="BS3" s="238"/>
    </row>
    <row r="4" spans="1:71" s="445" customFormat="1" ht="30.75" thickBot="1">
      <c r="A4" s="448"/>
      <c r="B4" s="449"/>
      <c r="C4" s="450" t="s">
        <v>172</v>
      </c>
      <c r="D4" s="451" t="s">
        <v>173</v>
      </c>
      <c r="E4" s="451" t="s">
        <v>174</v>
      </c>
      <c r="F4" s="451" t="s">
        <v>175</v>
      </c>
      <c r="G4" s="451" t="s">
        <v>176</v>
      </c>
      <c r="H4" s="452" t="s">
        <v>177</v>
      </c>
      <c r="I4" s="453" t="s">
        <v>178</v>
      </c>
      <c r="J4" s="454" t="s">
        <v>179</v>
      </c>
      <c r="K4" s="455" t="s">
        <v>180</v>
      </c>
      <c r="L4" s="454" t="s">
        <v>181</v>
      </c>
      <c r="M4" s="454" t="s">
        <v>182</v>
      </c>
      <c r="N4" s="455"/>
      <c r="O4" s="450" t="s">
        <v>172</v>
      </c>
      <c r="P4" s="451" t="s">
        <v>173</v>
      </c>
      <c r="Q4" s="451" t="s">
        <v>174</v>
      </c>
      <c r="R4" s="451" t="s">
        <v>175</v>
      </c>
      <c r="S4" s="451" t="s">
        <v>176</v>
      </c>
      <c r="T4" s="452" t="s">
        <v>177</v>
      </c>
      <c r="U4" s="453" t="s">
        <v>178</v>
      </c>
      <c r="V4" s="454" t="s">
        <v>179</v>
      </c>
      <c r="W4" s="455" t="s">
        <v>180</v>
      </c>
      <c r="X4" s="454" t="s">
        <v>181</v>
      </c>
      <c r="Y4" s="454" t="s">
        <v>182</v>
      </c>
      <c r="Z4" s="571"/>
      <c r="AA4" s="450" t="s">
        <v>172</v>
      </c>
      <c r="AB4" s="451" t="s">
        <v>173</v>
      </c>
      <c r="AC4" s="451" t="s">
        <v>174</v>
      </c>
      <c r="AD4" s="451" t="s">
        <v>175</v>
      </c>
      <c r="AE4" s="451" t="s">
        <v>176</v>
      </c>
      <c r="AF4" s="452" t="s">
        <v>177</v>
      </c>
      <c r="AG4" s="453" t="s">
        <v>178</v>
      </c>
      <c r="AH4" s="454" t="s">
        <v>179</v>
      </c>
      <c r="AI4" s="455" t="s">
        <v>180</v>
      </c>
      <c r="AJ4" s="454" t="s">
        <v>181</v>
      </c>
      <c r="AK4" s="454" t="s">
        <v>182</v>
      </c>
      <c r="AL4" s="571"/>
      <c r="AM4" s="556" t="s">
        <v>172</v>
      </c>
      <c r="AN4" s="451" t="s">
        <v>173</v>
      </c>
      <c r="AO4" s="451" t="s">
        <v>174</v>
      </c>
      <c r="AP4" s="451" t="s">
        <v>175</v>
      </c>
      <c r="AQ4" s="451" t="s">
        <v>176</v>
      </c>
      <c r="AR4" s="452" t="s">
        <v>177</v>
      </c>
      <c r="AS4" s="453" t="s">
        <v>178</v>
      </c>
      <c r="AT4" s="454" t="s">
        <v>179</v>
      </c>
      <c r="AU4" s="455" t="s">
        <v>180</v>
      </c>
      <c r="AV4" s="454" t="s">
        <v>181</v>
      </c>
      <c r="AW4" s="454" t="s">
        <v>182</v>
      </c>
      <c r="AX4" s="455"/>
      <c r="AY4" s="450" t="s">
        <v>172</v>
      </c>
      <c r="AZ4" s="451" t="s">
        <v>173</v>
      </c>
      <c r="BA4" s="451" t="s">
        <v>174</v>
      </c>
      <c r="BB4" s="451" t="s">
        <v>175</v>
      </c>
      <c r="BC4" s="451" t="s">
        <v>176</v>
      </c>
      <c r="BD4" s="452" t="s">
        <v>177</v>
      </c>
      <c r="BE4" s="453" t="s">
        <v>178</v>
      </c>
      <c r="BF4" s="454" t="s">
        <v>179</v>
      </c>
      <c r="BG4" s="455" t="s">
        <v>180</v>
      </c>
      <c r="BH4" s="454" t="s">
        <v>181</v>
      </c>
      <c r="BI4" s="454" t="s">
        <v>182</v>
      </c>
      <c r="BJ4" s="455"/>
      <c r="BK4" s="582"/>
      <c r="BL4" s="456"/>
      <c r="BM4" s="457"/>
      <c r="BN4" s="457"/>
      <c r="BO4" s="457"/>
      <c r="BP4" s="457"/>
      <c r="BQ4" s="457"/>
      <c r="BR4" s="458"/>
    </row>
    <row r="5" spans="1:71" s="226" customFormat="1" ht="18.75">
      <c r="A5" s="227"/>
      <c r="B5" s="66" t="s">
        <v>31</v>
      </c>
      <c r="C5" s="349" t="s">
        <v>13</v>
      </c>
      <c r="D5" s="1" t="s">
        <v>16</v>
      </c>
      <c r="E5" s="1" t="s">
        <v>16</v>
      </c>
      <c r="F5" s="1" t="s">
        <v>3</v>
      </c>
      <c r="G5" s="1" t="s">
        <v>13</v>
      </c>
      <c r="H5" s="147" t="s">
        <v>14</v>
      </c>
      <c r="I5" s="145"/>
      <c r="J5" s="1" t="s">
        <v>193</v>
      </c>
      <c r="K5" s="7" t="s">
        <v>193</v>
      </c>
      <c r="L5" s="1"/>
      <c r="M5" s="148"/>
      <c r="N5" s="145"/>
      <c r="O5" s="371" t="s">
        <v>14</v>
      </c>
      <c r="P5" s="147" t="s">
        <v>13</v>
      </c>
      <c r="Q5" s="147" t="s">
        <v>13</v>
      </c>
      <c r="R5" s="147" t="s">
        <v>14</v>
      </c>
      <c r="S5" s="147" t="s">
        <v>16</v>
      </c>
      <c r="T5" s="147" t="s">
        <v>3</v>
      </c>
      <c r="U5" s="28" t="s">
        <v>191</v>
      </c>
      <c r="V5" s="147" t="s">
        <v>206</v>
      </c>
      <c r="W5" s="145" t="s">
        <v>206</v>
      </c>
      <c r="X5" s="147"/>
      <c r="Y5" s="496"/>
      <c r="Z5" s="517"/>
      <c r="AA5" s="21" t="s">
        <v>14</v>
      </c>
      <c r="AB5" s="3" t="s">
        <v>13</v>
      </c>
      <c r="AC5" s="3" t="s">
        <v>99</v>
      </c>
      <c r="AD5" s="3" t="s">
        <v>99</v>
      </c>
      <c r="AE5" s="3" t="s">
        <v>3</v>
      </c>
      <c r="AF5" s="3" t="s">
        <v>191</v>
      </c>
      <c r="AG5" s="7" t="s">
        <v>221</v>
      </c>
      <c r="AI5" s="7"/>
      <c r="AJ5" s="147"/>
      <c r="AK5" s="148"/>
      <c r="AL5" s="519"/>
      <c r="AM5" s="349" t="s">
        <v>13</v>
      </c>
      <c r="AN5" s="28" t="s">
        <v>16</v>
      </c>
      <c r="AO5" s="1" t="s">
        <v>3</v>
      </c>
      <c r="AP5" s="28" t="s">
        <v>13</v>
      </c>
      <c r="AQ5" s="1" t="s">
        <v>14</v>
      </c>
      <c r="AR5" s="1" t="s">
        <v>13</v>
      </c>
      <c r="AS5" s="145" t="s">
        <v>14</v>
      </c>
      <c r="AT5" s="147" t="s">
        <v>207</v>
      </c>
      <c r="AU5" s="483" t="s">
        <v>207</v>
      </c>
      <c r="AV5" s="7"/>
      <c r="AW5" s="28"/>
      <c r="AX5" s="20"/>
      <c r="AY5" s="19" t="s">
        <v>106</v>
      </c>
      <c r="AZ5" s="1" t="s">
        <v>189</v>
      </c>
      <c r="BA5" s="12" t="s">
        <v>191</v>
      </c>
      <c r="BB5" s="1" t="s">
        <v>3</v>
      </c>
      <c r="BC5" s="147" t="s">
        <v>191</v>
      </c>
      <c r="BD5" s="1" t="s">
        <v>117</v>
      </c>
      <c r="BE5" s="580"/>
      <c r="BF5" s="7" t="s">
        <v>204</v>
      </c>
      <c r="BG5" s="7" t="s">
        <v>204</v>
      </c>
      <c r="BH5" s="7"/>
      <c r="BI5" s="7"/>
      <c r="BJ5" s="7"/>
      <c r="BK5" s="116"/>
      <c r="BL5" s="446"/>
      <c r="BM5" s="44"/>
      <c r="BN5" s="459"/>
      <c r="BO5" s="459"/>
      <c r="BP5" s="459"/>
      <c r="BQ5" s="1"/>
      <c r="BR5" s="20"/>
      <c r="BS5" s="414">
        <f>COUNTIF(C5:BR5,"*")</f>
        <v>41</v>
      </c>
    </row>
    <row r="6" spans="1:71" s="6" customFormat="1" ht="18.75">
      <c r="A6" s="52"/>
      <c r="B6" s="222"/>
      <c r="C6" s="344">
        <v>407</v>
      </c>
      <c r="D6" s="29">
        <v>407</v>
      </c>
      <c r="E6" s="128">
        <v>407</v>
      </c>
      <c r="F6" s="128">
        <v>407</v>
      </c>
      <c r="G6" s="29">
        <v>407</v>
      </c>
      <c r="H6" s="29">
        <v>407</v>
      </c>
      <c r="I6" s="29"/>
      <c r="J6" s="29"/>
      <c r="K6" s="79"/>
      <c r="L6" s="29"/>
      <c r="M6" s="139"/>
      <c r="N6" s="136"/>
      <c r="O6" s="334">
        <v>407</v>
      </c>
      <c r="P6" s="129">
        <v>407</v>
      </c>
      <c r="Q6" s="129">
        <v>407</v>
      </c>
      <c r="R6" s="129">
        <v>407</v>
      </c>
      <c r="S6" s="129">
        <v>407</v>
      </c>
      <c r="T6" s="151">
        <v>407</v>
      </c>
      <c r="V6" s="151">
        <v>407</v>
      </c>
      <c r="W6" s="151">
        <v>407</v>
      </c>
      <c r="X6" s="151"/>
      <c r="Y6" s="497"/>
      <c r="Z6" s="520"/>
      <c r="AA6" s="334">
        <v>407</v>
      </c>
      <c r="AB6" s="78">
        <v>407</v>
      </c>
      <c r="AC6" s="78">
        <v>407</v>
      </c>
      <c r="AD6" s="78">
        <v>407</v>
      </c>
      <c r="AE6" s="78">
        <v>407</v>
      </c>
      <c r="AF6" s="78"/>
      <c r="AG6" s="79">
        <v>407</v>
      </c>
      <c r="AI6" s="79"/>
      <c r="AJ6" s="137"/>
      <c r="AK6" s="139"/>
      <c r="AL6" s="521"/>
      <c r="AM6" s="344">
        <v>407</v>
      </c>
      <c r="AN6" s="78">
        <v>407</v>
      </c>
      <c r="AO6" s="78">
        <v>407</v>
      </c>
      <c r="AP6" s="78">
        <v>407</v>
      </c>
      <c r="AQ6" s="78">
        <v>407</v>
      </c>
      <c r="AR6" s="78">
        <v>407</v>
      </c>
      <c r="AS6" s="78">
        <v>407</v>
      </c>
      <c r="AT6" s="78">
        <v>407</v>
      </c>
      <c r="AU6" s="78">
        <v>407</v>
      </c>
      <c r="AV6" s="79"/>
      <c r="AW6" s="79"/>
      <c r="AX6" s="50"/>
      <c r="AY6" s="37">
        <v>407</v>
      </c>
      <c r="AZ6" s="29">
        <v>407</v>
      </c>
      <c r="BA6" s="29"/>
      <c r="BB6" s="29">
        <v>407</v>
      </c>
      <c r="BC6" s="137"/>
      <c r="BD6" s="29">
        <v>407</v>
      </c>
      <c r="BE6" s="29"/>
      <c r="BF6" s="79">
        <v>407</v>
      </c>
      <c r="BG6" s="79">
        <v>407</v>
      </c>
      <c r="BH6" s="79"/>
      <c r="BI6" s="79"/>
      <c r="BJ6" s="79"/>
      <c r="BK6" s="52"/>
      <c r="BL6" s="52"/>
      <c r="BM6" s="60"/>
      <c r="BN6" s="29"/>
      <c r="BO6" s="29"/>
      <c r="BP6" s="29"/>
      <c r="BQ6" s="29"/>
      <c r="BR6" s="50"/>
      <c r="BS6" s="414">
        <f t="shared" ref="BS6:BS69" si="0">COUNTIF(C6:BR6,"*")</f>
        <v>0</v>
      </c>
    </row>
    <row r="7" spans="1:71" s="53" customFormat="1" ht="18.75">
      <c r="A7" s="91"/>
      <c r="B7" s="92" t="s">
        <v>85</v>
      </c>
      <c r="C7" s="345" t="s">
        <v>7</v>
      </c>
      <c r="D7" s="3" t="s">
        <v>7</v>
      </c>
      <c r="E7" s="3" t="s">
        <v>7</v>
      </c>
      <c r="F7" s="3" t="s">
        <v>5</v>
      </c>
      <c r="G7" s="12" t="s">
        <v>184</v>
      </c>
      <c r="H7" s="142" t="s">
        <v>131</v>
      </c>
      <c r="I7" s="141" t="s">
        <v>131</v>
      </c>
      <c r="J7" s="3" t="s">
        <v>108</v>
      </c>
      <c r="K7" s="3"/>
      <c r="L7" s="3"/>
      <c r="M7" s="26"/>
      <c r="N7" s="4"/>
      <c r="O7" s="21" t="s">
        <v>15</v>
      </c>
      <c r="P7" s="169" t="s">
        <v>5</v>
      </c>
      <c r="Q7" s="142" t="s">
        <v>131</v>
      </c>
      <c r="R7" s="142" t="s">
        <v>7</v>
      </c>
      <c r="S7" s="142" t="s">
        <v>184</v>
      </c>
      <c r="T7" s="142" t="s">
        <v>184</v>
      </c>
      <c r="U7" s="142"/>
      <c r="V7" s="141" t="s">
        <v>15</v>
      </c>
      <c r="W7" s="141"/>
      <c r="X7" s="142"/>
      <c r="Y7" s="362"/>
      <c r="Z7" s="523"/>
      <c r="AA7" s="21" t="s">
        <v>5</v>
      </c>
      <c r="AB7" s="3" t="s">
        <v>184</v>
      </c>
      <c r="AC7" s="3" t="s">
        <v>15</v>
      </c>
      <c r="AD7" s="3" t="s">
        <v>7</v>
      </c>
      <c r="AE7" s="3" t="s">
        <v>7</v>
      </c>
      <c r="AF7" s="3"/>
      <c r="AG7" s="4" t="s">
        <v>131</v>
      </c>
      <c r="AH7" s="4" t="s">
        <v>108</v>
      </c>
      <c r="AI7" s="4"/>
      <c r="AJ7" s="3"/>
      <c r="AK7" s="26"/>
      <c r="AL7" s="524"/>
      <c r="AM7" s="332" t="s">
        <v>6</v>
      </c>
      <c r="AN7" s="3" t="s">
        <v>131</v>
      </c>
      <c r="AO7" s="3" t="s">
        <v>7</v>
      </c>
      <c r="AP7" s="3" t="s">
        <v>131</v>
      </c>
      <c r="AQ7" s="3" t="s">
        <v>5</v>
      </c>
      <c r="AR7" s="3" t="s">
        <v>184</v>
      </c>
      <c r="AS7" s="4" t="s">
        <v>7</v>
      </c>
      <c r="AT7" s="141" t="s">
        <v>15</v>
      </c>
      <c r="AU7" s="141" t="s">
        <v>205</v>
      </c>
      <c r="AV7" s="141" t="s">
        <v>205</v>
      </c>
      <c r="AW7" s="4"/>
      <c r="AX7" s="22"/>
      <c r="AY7" s="21" t="s">
        <v>183</v>
      </c>
      <c r="AZ7" s="27" t="s">
        <v>3</v>
      </c>
      <c r="BA7" s="3" t="s">
        <v>151</v>
      </c>
      <c r="BB7" s="3" t="s">
        <v>5</v>
      </c>
      <c r="BC7" s="3" t="s">
        <v>5</v>
      </c>
      <c r="BD7" s="3" t="s">
        <v>7</v>
      </c>
      <c r="BE7" s="148" t="s">
        <v>7</v>
      </c>
      <c r="BG7" s="4"/>
      <c r="BH7" s="4"/>
      <c r="BI7" s="4"/>
      <c r="BJ7" s="4"/>
      <c r="BK7" s="106"/>
      <c r="BL7" s="21"/>
      <c r="BM7" s="3"/>
      <c r="BO7" s="423"/>
      <c r="BP7" s="27"/>
      <c r="BQ7" s="3"/>
      <c r="BR7" s="22"/>
      <c r="BS7" s="414">
        <f t="shared" si="0"/>
        <v>39</v>
      </c>
    </row>
    <row r="8" spans="1:71" s="6" customFormat="1" ht="18.75">
      <c r="A8" s="81"/>
      <c r="B8" s="84"/>
      <c r="C8" s="344">
        <v>405</v>
      </c>
      <c r="D8" s="29">
        <v>405</v>
      </c>
      <c r="E8" s="29">
        <v>405</v>
      </c>
      <c r="F8" s="29">
        <v>405</v>
      </c>
      <c r="G8" s="29">
        <v>405</v>
      </c>
      <c r="H8" s="29">
        <v>405</v>
      </c>
      <c r="I8" s="29">
        <v>405</v>
      </c>
      <c r="J8" s="29"/>
      <c r="K8" s="79"/>
      <c r="L8" s="29"/>
      <c r="M8" s="68"/>
      <c r="N8" s="79"/>
      <c r="O8" s="37">
        <v>405</v>
      </c>
      <c r="P8" s="137">
        <v>405</v>
      </c>
      <c r="Q8" s="137">
        <v>405</v>
      </c>
      <c r="R8" s="137">
        <v>405</v>
      </c>
      <c r="S8" s="137">
        <v>405</v>
      </c>
      <c r="T8" s="137">
        <v>405</v>
      </c>
      <c r="U8" s="137"/>
      <c r="V8" s="136">
        <v>405</v>
      </c>
      <c r="W8" s="136"/>
      <c r="X8" s="137"/>
      <c r="Y8" s="497"/>
      <c r="Z8" s="520"/>
      <c r="AA8" s="37">
        <v>405</v>
      </c>
      <c r="AB8" s="29">
        <v>405</v>
      </c>
      <c r="AC8" s="29">
        <v>405</v>
      </c>
      <c r="AD8" s="29">
        <v>405</v>
      </c>
      <c r="AE8" s="29">
        <v>405</v>
      </c>
      <c r="AF8" s="29"/>
      <c r="AG8" s="29">
        <v>405</v>
      </c>
      <c r="AH8" s="79">
        <v>405</v>
      </c>
      <c r="AI8" s="79"/>
      <c r="AJ8" s="29"/>
      <c r="AK8" s="68"/>
      <c r="AL8" s="525"/>
      <c r="AM8" s="333">
        <v>405</v>
      </c>
      <c r="AN8" s="29">
        <v>405</v>
      </c>
      <c r="AO8" s="29">
        <v>405</v>
      </c>
      <c r="AP8" s="29">
        <v>405</v>
      </c>
      <c r="AQ8" s="29">
        <v>405</v>
      </c>
      <c r="AR8" s="29">
        <v>405</v>
      </c>
      <c r="AS8" s="29">
        <v>405</v>
      </c>
      <c r="AT8" s="137">
        <v>405</v>
      </c>
      <c r="AU8" s="137">
        <v>405</v>
      </c>
      <c r="AV8" s="137">
        <v>405</v>
      </c>
      <c r="AW8" s="79"/>
      <c r="AX8" s="50"/>
      <c r="AY8" s="37">
        <v>405</v>
      </c>
      <c r="AZ8" s="60">
        <v>405</v>
      </c>
      <c r="BA8" s="29">
        <v>405</v>
      </c>
      <c r="BB8" s="29">
        <v>405</v>
      </c>
      <c r="BC8" s="29">
        <v>405</v>
      </c>
      <c r="BD8" s="29">
        <v>405</v>
      </c>
      <c r="BE8" s="29">
        <v>405</v>
      </c>
      <c r="BG8" s="79"/>
      <c r="BH8" s="79"/>
      <c r="BI8" s="79"/>
      <c r="BJ8" s="79"/>
      <c r="BK8" s="81"/>
      <c r="BL8" s="37"/>
      <c r="BM8" s="29"/>
      <c r="BO8" s="29"/>
      <c r="BP8" s="29"/>
      <c r="BQ8" s="29"/>
      <c r="BR8" s="50"/>
      <c r="BS8" s="414">
        <f t="shared" si="0"/>
        <v>0</v>
      </c>
    </row>
    <row r="9" spans="1:71" s="12" customFormat="1" ht="18.75">
      <c r="A9" s="116"/>
      <c r="B9" s="92" t="s">
        <v>33</v>
      </c>
      <c r="C9" s="345"/>
      <c r="D9" s="3" t="s">
        <v>64</v>
      </c>
      <c r="E9" s="3" t="s">
        <v>11</v>
      </c>
      <c r="F9" s="3" t="s">
        <v>11</v>
      </c>
      <c r="G9" s="12" t="s">
        <v>185</v>
      </c>
      <c r="H9" s="142" t="s">
        <v>64</v>
      </c>
      <c r="I9" s="26" t="s">
        <v>10</v>
      </c>
      <c r="J9" s="141"/>
      <c r="K9" s="4"/>
      <c r="L9" s="3"/>
      <c r="N9" s="4"/>
      <c r="O9" s="368" t="s">
        <v>64</v>
      </c>
      <c r="P9" s="169"/>
      <c r="Q9" s="142" t="s">
        <v>10</v>
      </c>
      <c r="R9" s="142" t="s">
        <v>11</v>
      </c>
      <c r="S9" s="142" t="s">
        <v>10</v>
      </c>
      <c r="T9" s="142" t="s">
        <v>191</v>
      </c>
      <c r="U9" s="125" t="s">
        <v>191</v>
      </c>
      <c r="V9" s="142" t="s">
        <v>9</v>
      </c>
      <c r="W9" s="141"/>
      <c r="X9" s="142"/>
      <c r="Y9" s="357"/>
      <c r="Z9" s="523"/>
      <c r="AA9" s="21" t="s">
        <v>64</v>
      </c>
      <c r="AB9" s="3" t="s">
        <v>185</v>
      </c>
      <c r="AC9" s="3" t="s">
        <v>10</v>
      </c>
      <c r="AD9" s="3" t="s">
        <v>11</v>
      </c>
      <c r="AE9" s="3" t="s">
        <v>11</v>
      </c>
      <c r="AF9" s="3" t="s">
        <v>10</v>
      </c>
      <c r="AG9" s="4" t="s">
        <v>9</v>
      </c>
      <c r="AH9" s="4"/>
      <c r="AI9" s="4"/>
      <c r="AJ9" s="3"/>
      <c r="AK9" s="26"/>
      <c r="AL9" s="524"/>
      <c r="AM9" s="345"/>
      <c r="AN9" s="3" t="s">
        <v>64</v>
      </c>
      <c r="AO9" s="3" t="s">
        <v>9</v>
      </c>
      <c r="AP9" s="1" t="s">
        <v>11</v>
      </c>
      <c r="AQ9" s="1" t="s">
        <v>9</v>
      </c>
      <c r="AR9" s="1" t="s">
        <v>185</v>
      </c>
      <c r="AS9" s="7" t="s">
        <v>10</v>
      </c>
      <c r="AT9" s="7"/>
      <c r="AU9" s="3"/>
      <c r="AW9" s="3"/>
      <c r="AX9" s="20"/>
      <c r="AY9" s="19" t="s">
        <v>64</v>
      </c>
      <c r="AZ9" s="125" t="s">
        <v>191</v>
      </c>
      <c r="BA9" s="1" t="s">
        <v>84</v>
      </c>
      <c r="BB9" s="1" t="s">
        <v>83</v>
      </c>
      <c r="BC9" s="1" t="s">
        <v>81</v>
      </c>
      <c r="BD9" s="125" t="s">
        <v>191</v>
      </c>
      <c r="BE9" s="1" t="s">
        <v>9</v>
      </c>
      <c r="BF9" s="141" t="s">
        <v>9</v>
      </c>
      <c r="BG9" s="7"/>
      <c r="BH9" s="7"/>
      <c r="BI9" s="7"/>
      <c r="BJ9" s="7"/>
      <c r="BK9" s="116"/>
      <c r="BL9" s="417"/>
      <c r="BM9" s="28"/>
      <c r="BN9" s="3"/>
      <c r="BO9" s="1"/>
      <c r="BP9" s="1"/>
      <c r="BQ9" s="1"/>
      <c r="BR9" s="20"/>
      <c r="BS9" s="414">
        <f t="shared" si="0"/>
        <v>34</v>
      </c>
    </row>
    <row r="10" spans="1:71" s="6" customFormat="1" ht="18.75">
      <c r="A10" s="52"/>
      <c r="B10" s="113"/>
      <c r="C10" s="346"/>
      <c r="D10" s="36">
        <v>413</v>
      </c>
      <c r="E10" s="36">
        <v>413</v>
      </c>
      <c r="F10" s="36">
        <v>413</v>
      </c>
      <c r="G10" s="36">
        <v>413</v>
      </c>
      <c r="H10" s="36">
        <v>413</v>
      </c>
      <c r="I10" s="36">
        <v>413</v>
      </c>
      <c r="J10" s="36"/>
      <c r="K10" s="236"/>
      <c r="L10" s="36"/>
      <c r="N10" s="13"/>
      <c r="O10" s="334">
        <v>413</v>
      </c>
      <c r="P10" s="151"/>
      <c r="Q10" s="151">
        <v>413</v>
      </c>
      <c r="R10" s="76">
        <v>413</v>
      </c>
      <c r="S10" s="76">
        <v>413</v>
      </c>
      <c r="T10" s="76"/>
      <c r="U10" s="137"/>
      <c r="V10" s="150">
        <v>413</v>
      </c>
      <c r="W10" s="150"/>
      <c r="X10" s="137"/>
      <c r="Y10" s="383"/>
      <c r="Z10" s="527"/>
      <c r="AA10" s="38">
        <v>413</v>
      </c>
      <c r="AB10" s="36">
        <v>413</v>
      </c>
      <c r="AC10" s="36">
        <v>413</v>
      </c>
      <c r="AD10" s="36">
        <v>413</v>
      </c>
      <c r="AE10" s="36">
        <v>413</v>
      </c>
      <c r="AF10" s="36">
        <v>413</v>
      </c>
      <c r="AG10" s="13">
        <v>413</v>
      </c>
      <c r="AH10" s="13"/>
      <c r="AI10" s="13"/>
      <c r="AJ10" s="13"/>
      <c r="AK10" s="13"/>
      <c r="AL10" s="528"/>
      <c r="AM10" s="346"/>
      <c r="AN10" s="36">
        <v>413</v>
      </c>
      <c r="AO10" s="36">
        <v>413</v>
      </c>
      <c r="AP10" s="36">
        <v>413</v>
      </c>
      <c r="AQ10" s="36">
        <v>413</v>
      </c>
      <c r="AR10" s="36">
        <v>413</v>
      </c>
      <c r="AS10" s="36">
        <v>413</v>
      </c>
      <c r="AT10" s="36"/>
      <c r="AU10" s="13"/>
      <c r="AV10" s="13"/>
      <c r="AW10" s="13"/>
      <c r="AX10" s="13"/>
      <c r="AY10" s="38">
        <v>413</v>
      </c>
      <c r="AZ10" s="77"/>
      <c r="BA10" s="77">
        <v>413</v>
      </c>
      <c r="BB10" s="77">
        <v>413</v>
      </c>
      <c r="BC10" s="77">
        <v>413</v>
      </c>
      <c r="BD10" s="77"/>
      <c r="BE10" s="77">
        <v>413</v>
      </c>
      <c r="BF10" s="36">
        <v>413</v>
      </c>
      <c r="BG10" s="13"/>
      <c r="BH10" s="13"/>
      <c r="BI10" s="13"/>
      <c r="BJ10" s="13"/>
      <c r="BK10" s="52"/>
      <c r="BL10" s="38"/>
      <c r="BM10" s="36"/>
      <c r="BN10" s="36"/>
      <c r="BO10" s="36"/>
      <c r="BP10" s="36"/>
      <c r="BQ10" s="36"/>
      <c r="BR10" s="23"/>
      <c r="BS10" s="414">
        <f t="shared" si="0"/>
        <v>0</v>
      </c>
    </row>
    <row r="11" spans="1:71" ht="18.75">
      <c r="A11" s="2"/>
      <c r="B11" s="67" t="s">
        <v>32</v>
      </c>
      <c r="C11" s="345"/>
      <c r="D11" s="3"/>
      <c r="E11" s="3" t="s">
        <v>6</v>
      </c>
      <c r="F11" s="26"/>
      <c r="G11" s="3" t="s">
        <v>3</v>
      </c>
      <c r="H11" s="142" t="s">
        <v>5</v>
      </c>
      <c r="I11" s="142"/>
      <c r="J11" s="3"/>
      <c r="K11" s="4"/>
      <c r="L11" s="3"/>
      <c r="M11" s="26"/>
      <c r="N11" s="4"/>
      <c r="O11" s="332"/>
      <c r="P11" s="142"/>
      <c r="Q11" s="142" t="s">
        <v>9</v>
      </c>
      <c r="R11" s="142" t="s">
        <v>8</v>
      </c>
      <c r="S11" s="142"/>
      <c r="T11" s="142"/>
      <c r="U11" s="240"/>
      <c r="V11" s="27"/>
      <c r="W11" s="141"/>
      <c r="X11" s="142"/>
      <c r="Y11" s="362"/>
      <c r="Z11" s="523"/>
      <c r="AA11" s="21" t="s">
        <v>6</v>
      </c>
      <c r="AB11" s="27" t="s">
        <v>5</v>
      </c>
      <c r="AC11" s="40" t="s">
        <v>3</v>
      </c>
      <c r="AD11" s="40" t="s">
        <v>8</v>
      </c>
      <c r="AE11" s="3"/>
      <c r="AF11" s="27" t="s">
        <v>9</v>
      </c>
      <c r="AG11" s="4"/>
      <c r="AH11" s="4"/>
      <c r="AI11" s="3"/>
      <c r="AJ11" s="3"/>
      <c r="AK11" s="26"/>
      <c r="AL11" s="524"/>
      <c r="AM11" s="345"/>
      <c r="AN11" s="3"/>
      <c r="AO11" s="3"/>
      <c r="AP11" s="3"/>
      <c r="AQ11" s="3"/>
      <c r="AR11" s="27"/>
      <c r="AS11" s="4"/>
      <c r="AT11" s="4"/>
      <c r="AU11" s="3"/>
      <c r="AV11" s="26"/>
      <c r="AW11" s="3"/>
      <c r="AX11" s="22"/>
      <c r="AY11" s="21" t="s">
        <v>6</v>
      </c>
      <c r="AZ11" s="3" t="s">
        <v>5</v>
      </c>
      <c r="BA11" s="3" t="s">
        <v>3</v>
      </c>
      <c r="BB11" s="5"/>
      <c r="BC11" s="3" t="s">
        <v>8</v>
      </c>
      <c r="BD11" s="125" t="s">
        <v>9</v>
      </c>
      <c r="BE11" s="3"/>
      <c r="BF11" s="4"/>
      <c r="BG11" s="4"/>
      <c r="BH11" s="4"/>
      <c r="BI11" s="4"/>
      <c r="BJ11" s="4"/>
      <c r="BK11" s="106"/>
      <c r="BL11" s="418"/>
      <c r="BM11" s="3"/>
      <c r="BN11" s="3"/>
      <c r="BO11" s="3"/>
      <c r="BP11" s="3"/>
      <c r="BQ11" s="3"/>
      <c r="BR11" s="22"/>
      <c r="BS11" s="414">
        <f t="shared" si="0"/>
        <v>15</v>
      </c>
    </row>
    <row r="12" spans="1:71" s="6" customFormat="1" ht="19.5" thickBot="1">
      <c r="A12" s="81"/>
      <c r="B12" s="84"/>
      <c r="C12" s="344"/>
      <c r="D12" s="78"/>
      <c r="E12" s="29">
        <v>304</v>
      </c>
      <c r="F12" s="29"/>
      <c r="G12" s="36">
        <v>308</v>
      </c>
      <c r="H12" s="137">
        <v>308</v>
      </c>
      <c r="I12" s="136"/>
      <c r="J12" s="29"/>
      <c r="K12" s="79"/>
      <c r="L12" s="29"/>
      <c r="M12" s="68"/>
      <c r="N12" s="79"/>
      <c r="O12" s="333"/>
      <c r="P12" s="137"/>
      <c r="Q12" s="137">
        <v>406</v>
      </c>
      <c r="R12" s="76">
        <v>406</v>
      </c>
      <c r="S12" s="137"/>
      <c r="T12" s="137"/>
      <c r="U12" s="201"/>
      <c r="V12" s="129"/>
      <c r="W12" s="136"/>
      <c r="X12" s="137"/>
      <c r="Y12" s="497"/>
      <c r="Z12" s="520"/>
      <c r="AA12" s="37">
        <v>308</v>
      </c>
      <c r="AB12" s="77">
        <v>308</v>
      </c>
      <c r="AC12" s="77">
        <v>308</v>
      </c>
      <c r="AD12" s="77">
        <v>308</v>
      </c>
      <c r="AE12" s="77"/>
      <c r="AF12" s="77">
        <v>308</v>
      </c>
      <c r="AG12" s="79"/>
      <c r="AH12" s="79"/>
      <c r="AI12" s="29"/>
      <c r="AJ12" s="29"/>
      <c r="AK12" s="68"/>
      <c r="AL12" s="525"/>
      <c r="AM12" s="344"/>
      <c r="AN12" s="78"/>
      <c r="AO12" s="78"/>
      <c r="AP12" s="77"/>
      <c r="AQ12" s="78"/>
      <c r="AR12" s="29"/>
      <c r="AS12" s="79"/>
      <c r="AT12" s="79"/>
      <c r="AU12" s="29"/>
      <c r="AV12" s="68"/>
      <c r="AW12" s="29"/>
      <c r="AX12" s="50"/>
      <c r="AY12" s="38">
        <v>308</v>
      </c>
      <c r="AZ12" s="29">
        <v>308</v>
      </c>
      <c r="BA12" s="29">
        <v>308</v>
      </c>
      <c r="BB12" s="29"/>
      <c r="BC12" s="29">
        <v>304</v>
      </c>
      <c r="BD12" s="29">
        <v>304</v>
      </c>
      <c r="BE12" s="29"/>
      <c r="BF12" s="202"/>
      <c r="BG12" s="79"/>
      <c r="BH12" s="79"/>
      <c r="BI12" s="79"/>
      <c r="BJ12" s="79"/>
      <c r="BK12" s="81"/>
      <c r="BL12" s="37"/>
      <c r="BM12" s="78"/>
      <c r="BN12" s="78"/>
      <c r="BO12" s="77"/>
      <c r="BP12" s="78"/>
      <c r="BQ12" s="78"/>
      <c r="BR12" s="309"/>
      <c r="BS12" s="414">
        <f t="shared" si="0"/>
        <v>0</v>
      </c>
    </row>
    <row r="13" spans="1:71" ht="18.75">
      <c r="A13" s="2"/>
      <c r="B13" s="67" t="s">
        <v>126</v>
      </c>
      <c r="C13" s="345"/>
      <c r="D13" s="3" t="s">
        <v>6</v>
      </c>
      <c r="E13" s="3" t="s">
        <v>12</v>
      </c>
      <c r="F13" s="26" t="s">
        <v>12</v>
      </c>
      <c r="G13" s="3" t="s">
        <v>4</v>
      </c>
      <c r="H13" s="142" t="s">
        <v>4</v>
      </c>
      <c r="I13" s="148" t="s">
        <v>93</v>
      </c>
      <c r="J13" s="148"/>
      <c r="K13" s="4"/>
      <c r="L13" s="3"/>
      <c r="M13" s="26"/>
      <c r="N13" s="4"/>
      <c r="O13" s="332" t="s">
        <v>122</v>
      </c>
      <c r="P13" s="142" t="s">
        <v>12</v>
      </c>
      <c r="Q13" s="142" t="s">
        <v>93</v>
      </c>
      <c r="R13" s="142" t="s">
        <v>4</v>
      </c>
      <c r="S13" s="142" t="s">
        <v>93</v>
      </c>
      <c r="T13" s="142" t="s">
        <v>6</v>
      </c>
      <c r="U13" s="240"/>
      <c r="V13" s="27"/>
      <c r="W13" s="141"/>
      <c r="X13" s="27"/>
      <c r="Y13" s="362"/>
      <c r="Z13" s="523"/>
      <c r="AA13" s="21"/>
      <c r="AB13" s="580" t="s">
        <v>191</v>
      </c>
      <c r="AC13" s="40" t="s">
        <v>12</v>
      </c>
      <c r="AD13" s="40" t="s">
        <v>4</v>
      </c>
      <c r="AE13" s="580" t="s">
        <v>191</v>
      </c>
      <c r="AF13" s="27" t="s">
        <v>6</v>
      </c>
      <c r="AG13" s="580" t="s">
        <v>191</v>
      </c>
      <c r="AH13" s="4"/>
      <c r="AI13" s="3"/>
      <c r="AJ13" s="3"/>
      <c r="AK13" s="3"/>
      <c r="AL13" s="524"/>
      <c r="AM13" s="345"/>
      <c r="AN13" s="3" t="s">
        <v>4</v>
      </c>
      <c r="AO13" s="3" t="s">
        <v>93</v>
      </c>
      <c r="AP13" s="3" t="s">
        <v>12</v>
      </c>
      <c r="AQ13" s="3" t="s">
        <v>6</v>
      </c>
      <c r="AR13" s="580" t="s">
        <v>191</v>
      </c>
      <c r="AS13" s="148" t="s">
        <v>93</v>
      </c>
      <c r="AT13" s="4"/>
      <c r="AU13" s="3"/>
      <c r="AV13" s="26"/>
      <c r="AW13" s="3"/>
      <c r="AX13" s="22"/>
      <c r="AY13" s="21" t="s">
        <v>121</v>
      </c>
      <c r="AZ13" s="3" t="s">
        <v>123</v>
      </c>
      <c r="BA13" s="580" t="s">
        <v>191</v>
      </c>
      <c r="BB13" s="125" t="s">
        <v>6</v>
      </c>
      <c r="BC13" s="580" t="s">
        <v>191</v>
      </c>
      <c r="BD13" s="125"/>
      <c r="BE13" s="3"/>
      <c r="BF13" s="4"/>
      <c r="BG13" s="4"/>
      <c r="BH13" s="4"/>
      <c r="BI13" s="4"/>
      <c r="BJ13" s="4"/>
      <c r="BK13" s="106"/>
      <c r="BL13" s="21"/>
      <c r="BM13" s="3"/>
      <c r="BO13" s="3"/>
      <c r="BP13" s="3"/>
      <c r="BQ13" s="3"/>
      <c r="BR13" s="22"/>
      <c r="BS13" s="414">
        <f t="shared" si="0"/>
        <v>29</v>
      </c>
    </row>
    <row r="14" spans="1:71" s="6" customFormat="1" ht="18.75">
      <c r="A14" s="52"/>
      <c r="B14" s="113"/>
      <c r="C14" s="346"/>
      <c r="D14" s="77">
        <v>305</v>
      </c>
      <c r="E14" s="36">
        <v>305</v>
      </c>
      <c r="F14" s="36">
        <v>305</v>
      </c>
      <c r="G14" s="36">
        <v>305</v>
      </c>
      <c r="H14" s="36">
        <v>305</v>
      </c>
      <c r="I14" s="36">
        <v>305</v>
      </c>
      <c r="J14" s="36"/>
      <c r="K14" s="13"/>
      <c r="L14" s="36"/>
      <c r="N14" s="13"/>
      <c r="O14" s="334">
        <v>305</v>
      </c>
      <c r="P14" s="76">
        <v>305</v>
      </c>
      <c r="Q14" s="76">
        <v>305</v>
      </c>
      <c r="R14" s="76">
        <v>305</v>
      </c>
      <c r="S14" s="76">
        <v>305</v>
      </c>
      <c r="T14" s="76">
        <v>305</v>
      </c>
      <c r="U14" s="199"/>
      <c r="V14" s="129"/>
      <c r="W14" s="150"/>
      <c r="X14" s="55"/>
      <c r="Y14" s="321"/>
      <c r="Z14" s="527"/>
      <c r="AA14" s="38"/>
      <c r="AB14" s="77"/>
      <c r="AC14" s="77">
        <v>305</v>
      </c>
      <c r="AD14" s="77">
        <v>305</v>
      </c>
      <c r="AE14" s="77"/>
      <c r="AF14" s="77">
        <v>305</v>
      </c>
      <c r="AG14" s="77"/>
      <c r="AH14" s="13"/>
      <c r="AI14" s="36"/>
      <c r="AJ14" s="36"/>
      <c r="AK14" s="36"/>
      <c r="AL14" s="531"/>
      <c r="AM14" s="346"/>
      <c r="AN14" s="77">
        <v>305</v>
      </c>
      <c r="AO14" s="77">
        <v>305</v>
      </c>
      <c r="AP14" s="77">
        <v>305</v>
      </c>
      <c r="AQ14" s="77">
        <v>305</v>
      </c>
      <c r="AR14" s="77"/>
      <c r="AS14" s="36">
        <v>305</v>
      </c>
      <c r="AT14" s="77"/>
      <c r="AU14" s="36"/>
      <c r="AW14" s="36"/>
      <c r="AX14" s="23"/>
      <c r="AY14" s="38">
        <v>305</v>
      </c>
      <c r="AZ14" s="6">
        <v>305</v>
      </c>
      <c r="BA14" s="29"/>
      <c r="BB14" s="6">
        <v>305</v>
      </c>
      <c r="BC14" s="29"/>
      <c r="BE14" s="29"/>
      <c r="BF14" s="484"/>
      <c r="BG14" s="13"/>
      <c r="BH14" s="13"/>
      <c r="BI14" s="13"/>
      <c r="BJ14" s="13"/>
      <c r="BK14" s="52"/>
      <c r="BL14" s="38"/>
      <c r="BM14" s="77"/>
      <c r="BO14" s="36"/>
      <c r="BP14" s="77"/>
      <c r="BQ14" s="77"/>
      <c r="BR14" s="310"/>
      <c r="BS14" s="414">
        <f t="shared" si="0"/>
        <v>0</v>
      </c>
    </row>
    <row r="15" spans="1:71" s="26" customFormat="1" ht="18.75">
      <c r="A15" s="106"/>
      <c r="B15" s="105" t="s">
        <v>188</v>
      </c>
      <c r="C15" s="345"/>
      <c r="D15" s="5" t="s">
        <v>8</v>
      </c>
      <c r="E15" s="3"/>
      <c r="F15" s="3"/>
      <c r="G15" s="3"/>
      <c r="H15" s="4"/>
      <c r="I15" s="4"/>
      <c r="J15" s="3"/>
      <c r="K15" s="4"/>
      <c r="L15" s="3"/>
      <c r="N15" s="4"/>
      <c r="O15" s="332"/>
      <c r="P15" s="142"/>
      <c r="Q15" s="142" t="s">
        <v>8</v>
      </c>
      <c r="R15" s="142"/>
      <c r="S15" s="142"/>
      <c r="T15" s="143"/>
      <c r="U15" s="125"/>
      <c r="V15" s="461"/>
      <c r="W15" s="141"/>
      <c r="X15" s="27"/>
      <c r="Y15" s="362"/>
      <c r="Z15" s="523"/>
      <c r="AA15" s="21"/>
      <c r="AB15" s="5"/>
      <c r="AC15" s="5" t="s">
        <v>8</v>
      </c>
      <c r="AD15" s="5"/>
      <c r="AE15" s="5"/>
      <c r="AF15" s="5"/>
      <c r="AH15" s="4"/>
      <c r="AI15" s="3"/>
      <c r="AJ15" s="3"/>
      <c r="AL15" s="524"/>
      <c r="AM15" s="345"/>
      <c r="AN15" s="5"/>
      <c r="AO15" s="5" t="s">
        <v>8</v>
      </c>
      <c r="AP15" s="5" t="s">
        <v>8</v>
      </c>
      <c r="AQ15" s="5"/>
      <c r="AR15" s="5"/>
      <c r="AU15" s="3"/>
      <c r="AW15" s="3"/>
      <c r="AX15" s="22"/>
      <c r="AY15" s="21"/>
      <c r="BA15" s="3" t="s">
        <v>8</v>
      </c>
      <c r="BB15" s="3"/>
      <c r="BC15" s="3"/>
      <c r="BD15" s="3"/>
      <c r="BE15" s="5"/>
      <c r="BF15" s="4"/>
      <c r="BG15" s="4"/>
      <c r="BH15" s="4"/>
      <c r="BI15" s="4"/>
      <c r="BJ15" s="4"/>
      <c r="BK15" s="106"/>
      <c r="BL15" s="106"/>
      <c r="BM15" s="5"/>
      <c r="BO15" s="3"/>
      <c r="BP15" s="5"/>
      <c r="BQ15" s="5"/>
      <c r="BR15" s="427"/>
      <c r="BS15" s="414">
        <f t="shared" si="0"/>
        <v>6</v>
      </c>
    </row>
    <row r="16" spans="1:71" s="559" customFormat="1" ht="18.75">
      <c r="A16" s="558"/>
      <c r="B16" s="470"/>
      <c r="C16" s="471"/>
      <c r="D16" s="474">
        <v>411</v>
      </c>
      <c r="E16" s="447"/>
      <c r="F16" s="447"/>
      <c r="G16" s="447"/>
      <c r="H16" s="413"/>
      <c r="I16" s="413"/>
      <c r="J16" s="447"/>
      <c r="K16" s="413"/>
      <c r="L16" s="447"/>
      <c r="N16" s="413"/>
      <c r="O16" s="560"/>
      <c r="P16" s="460"/>
      <c r="Q16" s="460">
        <v>304</v>
      </c>
      <c r="R16" s="460"/>
      <c r="S16" s="460"/>
      <c r="T16" s="472"/>
      <c r="U16" s="561"/>
      <c r="V16" s="562"/>
      <c r="W16" s="473"/>
      <c r="X16" s="476"/>
      <c r="Y16" s="563"/>
      <c r="Z16" s="564"/>
      <c r="AA16" s="475"/>
      <c r="AB16" s="474"/>
      <c r="AC16" s="474">
        <v>304</v>
      </c>
      <c r="AD16" s="474"/>
      <c r="AE16" s="474"/>
      <c r="AF16" s="474"/>
      <c r="AH16" s="413"/>
      <c r="AI16" s="447"/>
      <c r="AJ16" s="447"/>
      <c r="AL16" s="565"/>
      <c r="AM16" s="471"/>
      <c r="AN16" s="474"/>
      <c r="AO16" s="474">
        <v>406</v>
      </c>
      <c r="AP16" s="474">
        <v>406</v>
      </c>
      <c r="AQ16" s="474"/>
      <c r="AR16" s="474"/>
      <c r="AU16" s="447"/>
      <c r="AW16" s="447"/>
      <c r="AX16" s="389"/>
      <c r="AY16" s="475"/>
      <c r="BA16" s="447">
        <v>305</v>
      </c>
      <c r="BB16" s="447"/>
      <c r="BC16" s="447"/>
      <c r="BD16" s="447"/>
      <c r="BE16" s="474"/>
      <c r="BF16" s="573"/>
      <c r="BG16" s="413"/>
      <c r="BH16" s="413"/>
      <c r="BI16" s="413"/>
      <c r="BJ16" s="413"/>
      <c r="BK16" s="558"/>
      <c r="BL16" s="558"/>
      <c r="BM16" s="474"/>
      <c r="BO16" s="447"/>
      <c r="BP16" s="474"/>
      <c r="BQ16" s="474"/>
      <c r="BR16" s="574"/>
      <c r="BS16" s="414">
        <f t="shared" si="0"/>
        <v>0</v>
      </c>
    </row>
    <row r="17" spans="1:71" s="12" customFormat="1" ht="18.75">
      <c r="A17" s="116"/>
      <c r="B17" s="174" t="s">
        <v>167</v>
      </c>
      <c r="C17" s="349" t="s">
        <v>183</v>
      </c>
      <c r="D17" s="8"/>
      <c r="E17" s="1"/>
      <c r="F17" s="1" t="s">
        <v>191</v>
      </c>
      <c r="G17" s="1" t="s">
        <v>217</v>
      </c>
      <c r="H17" s="8" t="s">
        <v>183</v>
      </c>
      <c r="I17" s="7"/>
      <c r="J17" s="28" t="s">
        <v>217</v>
      </c>
      <c r="K17" s="7"/>
      <c r="L17" s="1"/>
      <c r="M17" s="28" t="s">
        <v>217</v>
      </c>
      <c r="N17" s="7"/>
      <c r="O17" s="371"/>
      <c r="P17" s="147"/>
      <c r="Q17" s="147"/>
      <c r="R17" s="147" t="s">
        <v>183</v>
      </c>
      <c r="S17" s="28" t="s">
        <v>217</v>
      </c>
      <c r="T17" s="148" t="s">
        <v>183</v>
      </c>
      <c r="U17" s="28" t="s">
        <v>217</v>
      </c>
      <c r="V17" s="485"/>
      <c r="W17" s="28" t="s">
        <v>191</v>
      </c>
      <c r="X17" s="28" t="s">
        <v>217</v>
      </c>
      <c r="Y17" s="496"/>
      <c r="Z17" s="517"/>
      <c r="AA17" s="19" t="s">
        <v>183</v>
      </c>
      <c r="AB17" s="8" t="s">
        <v>183</v>
      </c>
      <c r="AC17" s="8"/>
      <c r="AD17" s="8"/>
      <c r="AE17" s="28" t="s">
        <v>217</v>
      </c>
      <c r="AF17" s="28" t="s">
        <v>217</v>
      </c>
      <c r="AG17" s="28" t="s">
        <v>191</v>
      </c>
      <c r="AH17" s="7"/>
      <c r="AI17" s="1"/>
      <c r="AJ17" s="28" t="s">
        <v>217</v>
      </c>
      <c r="AL17" s="533"/>
      <c r="AM17" s="349"/>
      <c r="AN17" s="8" t="s">
        <v>183</v>
      </c>
      <c r="AO17" s="8" t="s">
        <v>183</v>
      </c>
      <c r="AP17" s="8"/>
      <c r="AQ17" s="8"/>
      <c r="AR17" s="28" t="s">
        <v>217</v>
      </c>
      <c r="AS17" s="28" t="s">
        <v>217</v>
      </c>
      <c r="AT17" s="28" t="s">
        <v>217</v>
      </c>
      <c r="AU17" s="28" t="s">
        <v>217</v>
      </c>
      <c r="AW17" s="1"/>
      <c r="AX17" s="20"/>
      <c r="AY17" s="19"/>
      <c r="AZ17" s="28" t="s">
        <v>191</v>
      </c>
      <c r="BA17" s="28" t="s">
        <v>217</v>
      </c>
      <c r="BB17" s="3" t="s">
        <v>183</v>
      </c>
      <c r="BC17" s="28" t="s">
        <v>217</v>
      </c>
      <c r="BD17" s="28" t="s">
        <v>217</v>
      </c>
      <c r="BE17" s="28" t="s">
        <v>217</v>
      </c>
      <c r="BF17" s="28" t="s">
        <v>217</v>
      </c>
      <c r="BG17" s="7"/>
      <c r="BH17" s="28" t="s">
        <v>217</v>
      </c>
      <c r="BI17" s="7"/>
      <c r="BJ17" s="7"/>
      <c r="BK17" s="116"/>
      <c r="BL17" s="116"/>
      <c r="BM17" s="8"/>
      <c r="BO17" s="1"/>
      <c r="BP17" s="8"/>
      <c r="BQ17" s="8"/>
      <c r="BR17" s="480"/>
      <c r="BS17" s="414">
        <f t="shared" si="0"/>
        <v>32</v>
      </c>
    </row>
    <row r="18" spans="1:71" s="6" customFormat="1" ht="19.5" thickBot="1">
      <c r="A18" s="52"/>
      <c r="B18" s="113"/>
      <c r="C18" s="346">
        <v>304</v>
      </c>
      <c r="D18" s="77"/>
      <c r="E18" s="36"/>
      <c r="F18" s="36"/>
      <c r="G18" s="36"/>
      <c r="H18" s="77">
        <v>304</v>
      </c>
      <c r="I18" s="13"/>
      <c r="J18" s="36"/>
      <c r="K18" s="13"/>
      <c r="L18" s="36"/>
      <c r="N18" s="13"/>
      <c r="O18" s="334"/>
      <c r="P18" s="76"/>
      <c r="Q18" s="76"/>
      <c r="R18" s="76">
        <v>304</v>
      </c>
      <c r="S18" s="76"/>
      <c r="T18" s="152">
        <v>304</v>
      </c>
      <c r="U18" s="199"/>
      <c r="V18" s="236"/>
      <c r="W18" s="150"/>
      <c r="X18" s="55"/>
      <c r="Y18" s="321"/>
      <c r="Z18" s="527"/>
      <c r="AA18" s="38">
        <v>304</v>
      </c>
      <c r="AB18" s="77">
        <v>304</v>
      </c>
      <c r="AC18" s="77"/>
      <c r="AD18" s="77"/>
      <c r="AE18" s="77"/>
      <c r="AF18" s="77"/>
      <c r="AH18" s="13"/>
      <c r="AI18" s="36"/>
      <c r="AJ18" s="36"/>
      <c r="AL18" s="531"/>
      <c r="AM18" s="346"/>
      <c r="AN18" s="77">
        <v>304</v>
      </c>
      <c r="AO18" s="77">
        <v>304</v>
      </c>
      <c r="AP18" s="77"/>
      <c r="AQ18" s="77"/>
      <c r="AR18" s="77"/>
      <c r="AU18" s="36"/>
      <c r="AW18" s="36"/>
      <c r="AX18" s="23"/>
      <c r="AY18" s="38"/>
      <c r="BA18" s="35"/>
      <c r="BB18" s="35">
        <v>308</v>
      </c>
      <c r="BC18" s="35"/>
      <c r="BD18" s="35"/>
      <c r="BE18" s="77"/>
      <c r="BF18" s="484"/>
      <c r="BG18" s="13"/>
      <c r="BH18" s="13"/>
      <c r="BI18" s="13"/>
      <c r="BJ18" s="13"/>
      <c r="BK18" s="52"/>
      <c r="BL18" s="52"/>
      <c r="BM18" s="77"/>
      <c r="BO18" s="36"/>
      <c r="BP18" s="77"/>
      <c r="BQ18" s="77"/>
      <c r="BR18" s="310"/>
      <c r="BS18" s="414">
        <f t="shared" si="0"/>
        <v>0</v>
      </c>
    </row>
    <row r="19" spans="1:71" s="34" customFormat="1" ht="18.75">
      <c r="A19" s="31"/>
      <c r="B19" s="32" t="s">
        <v>35</v>
      </c>
      <c r="C19" s="347"/>
      <c r="D19" s="11" t="s">
        <v>11</v>
      </c>
      <c r="E19" s="11" t="s">
        <v>3</v>
      </c>
      <c r="F19" s="11" t="s">
        <v>64</v>
      </c>
      <c r="G19" s="33" t="s">
        <v>5</v>
      </c>
      <c r="H19" s="155" t="s">
        <v>6</v>
      </c>
      <c r="I19" s="155" t="s">
        <v>183</v>
      </c>
      <c r="J19" s="11" t="s">
        <v>11</v>
      </c>
      <c r="K19" s="16"/>
      <c r="L19" s="11"/>
      <c r="M19" s="25"/>
      <c r="N19" s="16"/>
      <c r="O19" s="335" t="s">
        <v>183</v>
      </c>
      <c r="P19" s="156" t="s">
        <v>6</v>
      </c>
      <c r="Q19" s="156" t="s">
        <v>5</v>
      </c>
      <c r="R19" s="156" t="s">
        <v>3</v>
      </c>
      <c r="S19" s="156" t="s">
        <v>64</v>
      </c>
      <c r="T19" s="421" t="s">
        <v>11</v>
      </c>
      <c r="U19" s="156" t="s">
        <v>81</v>
      </c>
      <c r="V19" s="155"/>
      <c r="W19" s="155"/>
      <c r="X19" s="156"/>
      <c r="Y19" s="498"/>
      <c r="Z19" s="529"/>
      <c r="AA19" s="17" t="s">
        <v>11</v>
      </c>
      <c r="AB19" s="33" t="s">
        <v>6</v>
      </c>
      <c r="AC19" s="11" t="s">
        <v>183</v>
      </c>
      <c r="AD19" s="11" t="s">
        <v>64</v>
      </c>
      <c r="AE19" s="11" t="s">
        <v>5</v>
      </c>
      <c r="AF19" s="11" t="s">
        <v>3</v>
      </c>
      <c r="AG19" s="16" t="s">
        <v>64</v>
      </c>
      <c r="AH19" s="16"/>
      <c r="AI19" s="11"/>
      <c r="AJ19" s="11"/>
      <c r="AK19" s="25"/>
      <c r="AL19" s="530"/>
      <c r="AM19" s="335" t="s">
        <v>5</v>
      </c>
      <c r="AN19" s="33" t="s">
        <v>6</v>
      </c>
      <c r="AO19" s="11" t="s">
        <v>64</v>
      </c>
      <c r="AP19" s="11" t="s">
        <v>3</v>
      </c>
      <c r="AQ19" s="11" t="s">
        <v>183</v>
      </c>
      <c r="AR19" s="11" t="s">
        <v>11</v>
      </c>
      <c r="AS19" s="155"/>
      <c r="AT19" s="16"/>
      <c r="AU19" s="11"/>
      <c r="AV19" s="25"/>
      <c r="AW19" s="11"/>
      <c r="AX19" s="18"/>
      <c r="AY19" s="193" t="s">
        <v>5</v>
      </c>
      <c r="AZ19" s="11" t="s">
        <v>64</v>
      </c>
      <c r="BA19" s="11" t="s">
        <v>6</v>
      </c>
      <c r="BB19" s="395" t="s">
        <v>11</v>
      </c>
      <c r="BC19" s="11" t="s">
        <v>3</v>
      </c>
      <c r="BD19" s="33" t="s">
        <v>183</v>
      </c>
      <c r="BE19" s="156" t="s">
        <v>84</v>
      </c>
      <c r="BF19" s="16"/>
      <c r="BG19" s="16"/>
      <c r="BH19" s="16"/>
      <c r="BI19" s="16"/>
      <c r="BJ19" s="16"/>
      <c r="BK19" s="61"/>
      <c r="BL19" s="588" t="s">
        <v>3</v>
      </c>
      <c r="BM19" s="426" t="s">
        <v>7</v>
      </c>
      <c r="BN19" s="11" t="s">
        <v>166</v>
      </c>
      <c r="BO19" s="11" t="s">
        <v>166</v>
      </c>
      <c r="BP19" s="426" t="s">
        <v>10</v>
      </c>
      <c r="BQ19" s="426" t="s">
        <v>4</v>
      </c>
      <c r="BR19" s="425"/>
      <c r="BS19" s="414">
        <f t="shared" si="0"/>
        <v>40</v>
      </c>
    </row>
    <row r="20" spans="1:71" s="6" customFormat="1" ht="19.5" thickBot="1">
      <c r="A20" s="52"/>
      <c r="B20" s="85"/>
      <c r="C20" s="346"/>
      <c r="D20" s="77">
        <v>410</v>
      </c>
      <c r="E20" s="77">
        <v>410</v>
      </c>
      <c r="F20" s="77">
        <v>410</v>
      </c>
      <c r="G20" s="77">
        <v>410</v>
      </c>
      <c r="H20" s="137">
        <v>410</v>
      </c>
      <c r="I20" s="151">
        <v>410</v>
      </c>
      <c r="J20" s="29">
        <v>410</v>
      </c>
      <c r="K20" s="13"/>
      <c r="L20" s="36"/>
      <c r="N20" s="13"/>
      <c r="O20" s="334">
        <v>410</v>
      </c>
      <c r="P20" s="151">
        <v>410</v>
      </c>
      <c r="Q20" s="151">
        <v>410</v>
      </c>
      <c r="R20" s="151">
        <v>410</v>
      </c>
      <c r="S20" s="151">
        <v>410</v>
      </c>
      <c r="T20" s="151">
        <v>410</v>
      </c>
      <c r="U20" s="151">
        <v>410</v>
      </c>
      <c r="V20" s="150"/>
      <c r="W20" s="150"/>
      <c r="X20" s="76"/>
      <c r="Y20" s="321"/>
      <c r="Z20" s="527"/>
      <c r="AA20" s="38">
        <v>410</v>
      </c>
      <c r="AB20" s="77">
        <v>410</v>
      </c>
      <c r="AC20" s="77">
        <v>410</v>
      </c>
      <c r="AD20" s="77">
        <v>410</v>
      </c>
      <c r="AE20" s="77">
        <v>410</v>
      </c>
      <c r="AF20" s="77">
        <v>410</v>
      </c>
      <c r="AG20" s="77">
        <v>410</v>
      </c>
      <c r="AH20" s="77"/>
      <c r="AI20" s="77"/>
      <c r="AJ20" s="36"/>
      <c r="AL20" s="531"/>
      <c r="AM20" s="334">
        <v>410</v>
      </c>
      <c r="AN20" s="77">
        <v>410</v>
      </c>
      <c r="AO20" s="77">
        <v>410</v>
      </c>
      <c r="AP20" s="77">
        <v>410</v>
      </c>
      <c r="AQ20" s="77">
        <v>410</v>
      </c>
      <c r="AR20" s="77">
        <v>410</v>
      </c>
      <c r="AS20" s="77"/>
      <c r="AU20" s="36"/>
      <c r="AW20" s="36"/>
      <c r="AX20" s="23"/>
      <c r="AY20" s="38">
        <v>410</v>
      </c>
      <c r="AZ20" s="77">
        <v>410</v>
      </c>
      <c r="BA20" s="77">
        <v>410</v>
      </c>
      <c r="BB20" s="77">
        <v>410</v>
      </c>
      <c r="BC20" s="77">
        <v>410</v>
      </c>
      <c r="BD20" s="77">
        <v>410</v>
      </c>
      <c r="BE20" s="77">
        <v>410</v>
      </c>
      <c r="BF20" s="77"/>
      <c r="BG20" s="77"/>
      <c r="BH20" s="13"/>
      <c r="BI20" s="13"/>
      <c r="BJ20" s="13"/>
      <c r="BK20" s="52"/>
      <c r="BL20" s="52"/>
      <c r="BM20" s="29"/>
      <c r="BN20" s="29"/>
      <c r="BO20" s="29"/>
      <c r="BP20" s="29"/>
      <c r="BQ20" s="29"/>
      <c r="BR20" s="310"/>
      <c r="BS20" s="414">
        <f t="shared" si="0"/>
        <v>0</v>
      </c>
    </row>
    <row r="21" spans="1:71" ht="18.75">
      <c r="A21" s="2"/>
      <c r="B21" s="14" t="s">
        <v>36</v>
      </c>
      <c r="C21" s="348" t="s">
        <v>4</v>
      </c>
      <c r="D21" s="142" t="s">
        <v>12</v>
      </c>
      <c r="E21" s="3" t="s">
        <v>184</v>
      </c>
      <c r="F21" s="142" t="s">
        <v>4</v>
      </c>
      <c r="G21" s="3" t="s">
        <v>93</v>
      </c>
      <c r="H21" s="142" t="s">
        <v>16</v>
      </c>
      <c r="I21" s="5" t="s">
        <v>13</v>
      </c>
      <c r="J21" s="3" t="s">
        <v>16</v>
      </c>
      <c r="K21" s="4"/>
      <c r="L21" s="3"/>
      <c r="M21" s="26"/>
      <c r="N21" s="4"/>
      <c r="O21" s="369"/>
      <c r="P21" s="142" t="s">
        <v>16</v>
      </c>
      <c r="Q21" s="142" t="s">
        <v>184</v>
      </c>
      <c r="R21" s="142" t="s">
        <v>184</v>
      </c>
      <c r="S21" s="142" t="s">
        <v>4</v>
      </c>
      <c r="T21" s="142" t="s">
        <v>12</v>
      </c>
      <c r="U21" s="142" t="s">
        <v>13</v>
      </c>
      <c r="V21" s="141"/>
      <c r="W21" s="141" t="s">
        <v>207</v>
      </c>
      <c r="X21" s="142" t="s">
        <v>207</v>
      </c>
      <c r="Y21" s="362"/>
      <c r="Z21" s="523"/>
      <c r="AA21" s="332" t="s">
        <v>93</v>
      </c>
      <c r="AB21" s="142" t="s">
        <v>93</v>
      </c>
      <c r="AC21" s="141" t="s">
        <v>4</v>
      </c>
      <c r="AD21" s="142" t="s">
        <v>13</v>
      </c>
      <c r="AE21" s="142" t="s">
        <v>12</v>
      </c>
      <c r="AF21" s="142" t="s">
        <v>12</v>
      </c>
      <c r="AG21" s="141" t="s">
        <v>13</v>
      </c>
      <c r="AH21" s="142" t="s">
        <v>184</v>
      </c>
      <c r="AI21" s="142"/>
      <c r="AJ21" s="142"/>
      <c r="AK21" s="143"/>
      <c r="AL21" s="532"/>
      <c r="AM21" s="345" t="s">
        <v>4</v>
      </c>
      <c r="AN21" s="142" t="s">
        <v>13</v>
      </c>
      <c r="AO21" s="142" t="s">
        <v>4</v>
      </c>
      <c r="AP21" s="142" t="s">
        <v>93</v>
      </c>
      <c r="AQ21" s="142" t="s">
        <v>12</v>
      </c>
      <c r="AR21" s="3" t="s">
        <v>4</v>
      </c>
      <c r="AS21" s="4" t="s">
        <v>99</v>
      </c>
      <c r="AT21" s="4" t="s">
        <v>99</v>
      </c>
      <c r="AU21" s="5"/>
      <c r="AV21" s="26"/>
      <c r="AW21" s="3"/>
      <c r="AX21" s="22"/>
      <c r="AY21" s="21" t="s">
        <v>16</v>
      </c>
      <c r="AZ21" s="27" t="s">
        <v>184</v>
      </c>
      <c r="BA21" s="3" t="s">
        <v>4</v>
      </c>
      <c r="BB21" s="27" t="s">
        <v>12</v>
      </c>
      <c r="BC21" s="3" t="s">
        <v>93</v>
      </c>
      <c r="BD21" s="142" t="s">
        <v>93</v>
      </c>
      <c r="BE21" s="3" t="s">
        <v>13</v>
      </c>
      <c r="BF21" s="580" t="s">
        <v>191</v>
      </c>
      <c r="BG21" s="27"/>
      <c r="BH21" s="4"/>
      <c r="BI21" s="4"/>
      <c r="BJ21" s="4"/>
      <c r="BK21" s="106"/>
      <c r="BL21" s="21"/>
      <c r="BM21" s="3"/>
      <c r="BN21" s="3"/>
      <c r="BO21" s="3"/>
      <c r="BP21" s="3"/>
      <c r="BQ21" s="3"/>
      <c r="BR21" s="22"/>
      <c r="BS21" s="414">
        <f t="shared" si="0"/>
        <v>40</v>
      </c>
    </row>
    <row r="22" spans="1:71" s="6" customFormat="1" ht="18.75">
      <c r="A22" s="81"/>
      <c r="B22" s="222"/>
      <c r="C22" s="344">
        <v>309</v>
      </c>
      <c r="D22" s="78">
        <v>309</v>
      </c>
      <c r="E22" s="78">
        <v>309</v>
      </c>
      <c r="F22" s="29">
        <v>309</v>
      </c>
      <c r="G22" s="78">
        <v>309</v>
      </c>
      <c r="H22" s="78">
        <v>309</v>
      </c>
      <c r="I22" s="78">
        <v>309</v>
      </c>
      <c r="J22" s="78">
        <v>309</v>
      </c>
      <c r="K22" s="79"/>
      <c r="L22" s="29"/>
      <c r="M22" s="68"/>
      <c r="N22" s="79"/>
      <c r="O22" s="370"/>
      <c r="P22" s="137">
        <v>309</v>
      </c>
      <c r="Q22" s="137">
        <v>309</v>
      </c>
      <c r="R22" s="137">
        <v>309</v>
      </c>
      <c r="S22" s="137">
        <v>309</v>
      </c>
      <c r="T22" s="137">
        <v>309</v>
      </c>
      <c r="U22" s="137">
        <v>309</v>
      </c>
      <c r="V22" s="136"/>
      <c r="W22" s="136">
        <v>309</v>
      </c>
      <c r="X22" s="137">
        <v>309</v>
      </c>
      <c r="Y22" s="497"/>
      <c r="Z22" s="520"/>
      <c r="AA22" s="37">
        <v>309</v>
      </c>
      <c r="AB22" s="78">
        <v>309</v>
      </c>
      <c r="AC22" s="78">
        <v>309</v>
      </c>
      <c r="AD22" s="78">
        <v>309</v>
      </c>
      <c r="AE22" s="78">
        <v>309</v>
      </c>
      <c r="AF22" s="78">
        <v>309</v>
      </c>
      <c r="AG22" s="68">
        <v>309</v>
      </c>
      <c r="AH22" s="29">
        <v>309</v>
      </c>
      <c r="AI22" s="29"/>
      <c r="AJ22" s="29"/>
      <c r="AK22" s="68"/>
      <c r="AL22" s="525"/>
      <c r="AM22" s="344">
        <v>309</v>
      </c>
      <c r="AN22" s="78">
        <v>309</v>
      </c>
      <c r="AO22" s="78">
        <v>309</v>
      </c>
      <c r="AP22" s="78">
        <v>309</v>
      </c>
      <c r="AQ22" s="78">
        <v>309</v>
      </c>
      <c r="AR22" s="78">
        <v>309</v>
      </c>
      <c r="AS22" s="29">
        <v>309</v>
      </c>
      <c r="AT22" s="78">
        <v>309</v>
      </c>
      <c r="AU22" s="78"/>
      <c r="AV22" s="68"/>
      <c r="AW22" s="29"/>
      <c r="AX22" s="50"/>
      <c r="AY22" s="37">
        <v>309</v>
      </c>
      <c r="AZ22" s="78">
        <v>309</v>
      </c>
      <c r="BA22" s="78">
        <v>309</v>
      </c>
      <c r="BB22" s="78">
        <v>309</v>
      </c>
      <c r="BC22" s="78">
        <v>309</v>
      </c>
      <c r="BD22" s="78">
        <v>309</v>
      </c>
      <c r="BE22" s="78">
        <v>309</v>
      </c>
      <c r="BF22" s="78"/>
      <c r="BG22" s="128"/>
      <c r="BH22" s="79"/>
      <c r="BI22" s="79"/>
      <c r="BJ22" s="79"/>
      <c r="BK22" s="81"/>
      <c r="BL22" s="37"/>
      <c r="BM22" s="114"/>
      <c r="BN22" s="29"/>
      <c r="BO22" s="78"/>
      <c r="BP22" s="29"/>
      <c r="BQ22" s="78"/>
      <c r="BR22" s="309"/>
      <c r="BS22" s="414">
        <f t="shared" si="0"/>
        <v>0</v>
      </c>
    </row>
    <row r="23" spans="1:71" s="220" customFormat="1" ht="18.75">
      <c r="A23" s="227"/>
      <c r="B23" s="66" t="s">
        <v>37</v>
      </c>
      <c r="C23" s="349" t="s">
        <v>14</v>
      </c>
      <c r="D23" s="1"/>
      <c r="E23" s="1" t="s">
        <v>185</v>
      </c>
      <c r="F23" s="27" t="s">
        <v>7</v>
      </c>
      <c r="G23" s="27" t="s">
        <v>131</v>
      </c>
      <c r="H23" s="147" t="s">
        <v>185</v>
      </c>
      <c r="I23" s="145" t="s">
        <v>14</v>
      </c>
      <c r="J23" s="3" t="s">
        <v>14</v>
      </c>
      <c r="K23" s="7"/>
      <c r="L23" s="250"/>
      <c r="M23" s="240"/>
      <c r="N23" s="7"/>
      <c r="O23" s="371" t="s">
        <v>131</v>
      </c>
      <c r="P23" s="142" t="s">
        <v>131</v>
      </c>
      <c r="Q23" s="148" t="s">
        <v>185</v>
      </c>
      <c r="R23" s="142" t="s">
        <v>185</v>
      </c>
      <c r="S23" s="147" t="s">
        <v>14</v>
      </c>
      <c r="T23" s="147" t="s">
        <v>7</v>
      </c>
      <c r="U23" s="142" t="s">
        <v>185</v>
      </c>
      <c r="V23" s="439"/>
      <c r="W23" s="320" t="s">
        <v>205</v>
      </c>
      <c r="X23" s="142" t="s">
        <v>205</v>
      </c>
      <c r="Y23" s="496"/>
      <c r="Z23" s="517"/>
      <c r="AA23" s="19" t="s">
        <v>185</v>
      </c>
      <c r="AB23" s="320"/>
      <c r="AC23" s="1"/>
      <c r="AD23" s="1"/>
      <c r="AE23" s="5" t="s">
        <v>14</v>
      </c>
      <c r="AF23" s="1" t="s">
        <v>131</v>
      </c>
      <c r="AG23" s="7" t="s">
        <v>7</v>
      </c>
      <c r="AH23" s="125" t="s">
        <v>204</v>
      </c>
      <c r="AI23" s="125" t="s">
        <v>204</v>
      </c>
      <c r="AJ23" s="1" t="s">
        <v>202</v>
      </c>
      <c r="AK23" s="28" t="s">
        <v>203</v>
      </c>
      <c r="AL23" s="533"/>
      <c r="AM23" s="349" t="s">
        <v>14</v>
      </c>
      <c r="AN23" s="1" t="s">
        <v>14</v>
      </c>
      <c r="AO23" s="1" t="s">
        <v>131</v>
      </c>
      <c r="AP23" s="1" t="s">
        <v>185</v>
      </c>
      <c r="AQ23" s="5" t="s">
        <v>7</v>
      </c>
      <c r="AR23" s="28"/>
      <c r="AS23" s="320" t="s">
        <v>185</v>
      </c>
      <c r="AT23" s="7"/>
      <c r="AU23" s="28"/>
      <c r="AV23" s="148"/>
      <c r="AW23" s="147"/>
      <c r="AX23" s="20"/>
      <c r="AY23" s="19"/>
      <c r="AZ23" s="323" t="s">
        <v>185</v>
      </c>
      <c r="BA23" s="1" t="s">
        <v>7</v>
      </c>
      <c r="BB23" s="27" t="s">
        <v>14</v>
      </c>
      <c r="BC23" s="3" t="s">
        <v>131</v>
      </c>
      <c r="BD23" s="147" t="s">
        <v>194</v>
      </c>
      <c r="BE23" s="147" t="s">
        <v>195</v>
      </c>
      <c r="BF23" s="145" t="s">
        <v>196</v>
      </c>
      <c r="BG23" s="7"/>
      <c r="BH23" s="7"/>
      <c r="BI23" s="7"/>
      <c r="BJ23" s="7"/>
      <c r="BK23" s="116"/>
      <c r="BL23" s="371" t="s">
        <v>197</v>
      </c>
      <c r="BM23" s="147" t="s">
        <v>198</v>
      </c>
      <c r="BN23" s="147" t="s">
        <v>199</v>
      </c>
      <c r="BO23" s="148" t="s">
        <v>200</v>
      </c>
      <c r="BP23" s="147" t="s">
        <v>201</v>
      </c>
      <c r="BQ23" s="1"/>
      <c r="BR23" s="20"/>
      <c r="BS23" s="414">
        <f t="shared" si="0"/>
        <v>42</v>
      </c>
    </row>
    <row r="24" spans="1:71" s="6" customFormat="1" ht="18.75">
      <c r="A24" s="52"/>
      <c r="B24" s="85"/>
      <c r="C24" s="346">
        <v>411</v>
      </c>
      <c r="D24" s="77"/>
      <c r="E24" s="77">
        <v>411</v>
      </c>
      <c r="F24" s="77">
        <v>411</v>
      </c>
      <c r="G24" s="77">
        <v>411</v>
      </c>
      <c r="H24" s="77">
        <v>411</v>
      </c>
      <c r="I24" s="77">
        <v>411</v>
      </c>
      <c r="J24" s="77">
        <v>411</v>
      </c>
      <c r="K24" s="13"/>
      <c r="L24" s="201"/>
      <c r="M24" s="249"/>
      <c r="N24" s="13"/>
      <c r="O24" s="372">
        <v>411</v>
      </c>
      <c r="P24" s="76">
        <v>411</v>
      </c>
      <c r="Q24" s="76">
        <v>411</v>
      </c>
      <c r="R24" s="76">
        <v>411</v>
      </c>
      <c r="S24" s="76">
        <v>411</v>
      </c>
      <c r="T24" s="76">
        <v>411</v>
      </c>
      <c r="U24" s="76">
        <v>411</v>
      </c>
      <c r="W24" s="76">
        <v>411</v>
      </c>
      <c r="X24" s="76">
        <v>411</v>
      </c>
      <c r="Y24" s="321"/>
      <c r="Z24" s="527"/>
      <c r="AA24" s="38">
        <v>411</v>
      </c>
      <c r="AB24" s="77"/>
      <c r="AC24" s="77"/>
      <c r="AD24" s="77"/>
      <c r="AE24" s="77">
        <v>411</v>
      </c>
      <c r="AF24" s="77">
        <v>411</v>
      </c>
      <c r="AG24" s="77">
        <v>411</v>
      </c>
      <c r="AH24" s="77">
        <v>411</v>
      </c>
      <c r="AI24" s="77">
        <v>411</v>
      </c>
      <c r="AJ24" s="77">
        <v>411</v>
      </c>
      <c r="AK24" s="77">
        <v>411</v>
      </c>
      <c r="AL24" s="531"/>
      <c r="AM24" s="346">
        <v>411</v>
      </c>
      <c r="AN24" s="77">
        <v>411</v>
      </c>
      <c r="AO24" s="77">
        <v>411</v>
      </c>
      <c r="AP24" s="77">
        <v>411</v>
      </c>
      <c r="AQ24" s="77">
        <v>411</v>
      </c>
      <c r="AR24" s="77"/>
      <c r="AS24" s="77">
        <v>411</v>
      </c>
      <c r="AT24" s="77"/>
      <c r="AU24" s="77"/>
      <c r="AV24" s="151"/>
      <c r="AW24" s="76"/>
      <c r="AX24" s="23"/>
      <c r="AY24" s="38"/>
      <c r="AZ24" s="77">
        <v>411</v>
      </c>
      <c r="BA24" s="77">
        <v>411</v>
      </c>
      <c r="BB24" s="77">
        <v>411</v>
      </c>
      <c r="BC24" s="77">
        <v>411</v>
      </c>
      <c r="BD24" s="77">
        <v>411</v>
      </c>
      <c r="BE24" s="77">
        <v>411</v>
      </c>
      <c r="BF24" s="77">
        <v>411</v>
      </c>
      <c r="BG24" s="13"/>
      <c r="BH24" s="13"/>
      <c r="BI24" s="13"/>
      <c r="BJ24" s="13"/>
      <c r="BK24" s="52"/>
      <c r="BL24" s="334">
        <v>411</v>
      </c>
      <c r="BM24" s="151">
        <v>411</v>
      </c>
      <c r="BN24" s="151">
        <v>411</v>
      </c>
      <c r="BO24" s="151">
        <v>411</v>
      </c>
      <c r="BP24" s="151">
        <v>411</v>
      </c>
      <c r="BQ24" s="77"/>
      <c r="BR24" s="310"/>
      <c r="BS24" s="414">
        <f t="shared" si="0"/>
        <v>0</v>
      </c>
    </row>
    <row r="25" spans="1:71" s="94" customFormat="1" ht="18.75">
      <c r="A25" s="93"/>
      <c r="B25" s="190" t="s">
        <v>34</v>
      </c>
      <c r="C25" s="345"/>
      <c r="D25" s="27" t="s">
        <v>10</v>
      </c>
      <c r="E25" s="3" t="s">
        <v>10</v>
      </c>
      <c r="F25" s="27"/>
      <c r="G25" s="27"/>
      <c r="H25" s="142"/>
      <c r="I25" s="4"/>
      <c r="J25" s="439"/>
      <c r="L25" s="3"/>
      <c r="M25" s="26"/>
      <c r="N25" s="4"/>
      <c r="O25" s="191" t="s">
        <v>10</v>
      </c>
      <c r="P25" s="142"/>
      <c r="Q25" s="215"/>
      <c r="R25" s="142"/>
      <c r="S25" s="27"/>
      <c r="T25" s="142"/>
      <c r="U25" s="142"/>
      <c r="V25" s="141"/>
      <c r="W25" s="141"/>
      <c r="X25" s="142"/>
      <c r="Y25" s="362"/>
      <c r="Z25" s="523"/>
      <c r="AA25" s="21"/>
      <c r="AB25" s="3"/>
      <c r="AC25" s="3"/>
      <c r="AD25" s="3"/>
      <c r="AE25" s="5"/>
      <c r="AF25" s="3"/>
      <c r="AG25" s="4"/>
      <c r="AH25" s="4"/>
      <c r="AI25" s="3"/>
      <c r="AJ25" s="3"/>
      <c r="AK25" s="26"/>
      <c r="AL25" s="524"/>
      <c r="AM25" s="345"/>
      <c r="AN25" s="27" t="s">
        <v>10</v>
      </c>
      <c r="AO25" s="27" t="s">
        <v>10</v>
      </c>
      <c r="AP25" s="142"/>
      <c r="AQ25" s="5"/>
      <c r="AR25" s="3"/>
      <c r="AS25" s="4"/>
      <c r="AT25" s="3"/>
      <c r="AU25" s="5"/>
      <c r="AV25" s="26"/>
      <c r="AW25" s="3"/>
      <c r="AX25" s="22"/>
      <c r="AY25" s="21"/>
      <c r="AZ25" s="27"/>
      <c r="BA25" s="3"/>
      <c r="BB25" s="26"/>
      <c r="BC25" s="3" t="s">
        <v>10</v>
      </c>
      <c r="BD25" s="3" t="s">
        <v>10</v>
      </c>
      <c r="BE25" s="3"/>
      <c r="BF25" s="4"/>
      <c r="BG25" s="4"/>
      <c r="BH25" s="4"/>
      <c r="BI25" s="4"/>
      <c r="BJ25" s="4"/>
      <c r="BK25" s="106"/>
      <c r="BL25" s="21"/>
      <c r="BM25" s="3"/>
      <c r="BN25" s="3"/>
      <c r="BO25" s="26"/>
      <c r="BP25" s="3"/>
      <c r="BQ25" s="3"/>
      <c r="BR25" s="22"/>
      <c r="BS25" s="414">
        <f t="shared" si="0"/>
        <v>7</v>
      </c>
    </row>
    <row r="26" spans="1:71" s="6" customFormat="1" ht="19.5" thickBot="1">
      <c r="A26" s="52"/>
      <c r="B26" s="85"/>
      <c r="C26" s="346"/>
      <c r="D26" s="77">
        <v>308</v>
      </c>
      <c r="E26" s="77">
        <v>308</v>
      </c>
      <c r="F26" s="77"/>
      <c r="G26" s="77"/>
      <c r="H26" s="76"/>
      <c r="I26" s="13"/>
      <c r="J26" s="36"/>
      <c r="L26" s="36"/>
      <c r="N26" s="13"/>
      <c r="O26" s="334">
        <v>308</v>
      </c>
      <c r="P26" s="76"/>
      <c r="Q26" s="482"/>
      <c r="R26" s="76"/>
      <c r="S26" s="151"/>
      <c r="T26" s="152"/>
      <c r="U26" s="76"/>
      <c r="V26" s="150"/>
      <c r="W26" s="150"/>
      <c r="X26" s="76"/>
      <c r="Y26" s="321"/>
      <c r="Z26" s="527"/>
      <c r="AA26" s="38"/>
      <c r="AB26" s="77"/>
      <c r="AC26" s="77"/>
      <c r="AD26" s="77"/>
      <c r="AF26" s="36"/>
      <c r="AG26" s="13"/>
      <c r="AH26" s="13"/>
      <c r="AI26" s="36"/>
      <c r="AJ26" s="36"/>
      <c r="AL26" s="531"/>
      <c r="AM26" s="346"/>
      <c r="AN26" s="55">
        <v>308</v>
      </c>
      <c r="AO26" s="6">
        <v>308</v>
      </c>
      <c r="AP26" s="76"/>
      <c r="AR26" s="36"/>
      <c r="AS26" s="13"/>
      <c r="AT26" s="36"/>
      <c r="AU26" s="77"/>
      <c r="AW26" s="36"/>
      <c r="AX26" s="23"/>
      <c r="AY26" s="38"/>
      <c r="AZ26" s="55"/>
      <c r="BA26" s="77"/>
      <c r="BB26" s="77"/>
      <c r="BC26" s="77">
        <v>308</v>
      </c>
      <c r="BD26" s="77">
        <v>308</v>
      </c>
      <c r="BE26" s="36"/>
      <c r="BF26" s="13"/>
      <c r="BG26" s="13"/>
      <c r="BH26" s="189"/>
      <c r="BI26" s="189"/>
      <c r="BJ26" s="189"/>
      <c r="BK26" s="583"/>
      <c r="BL26" s="38"/>
      <c r="BM26" s="77"/>
      <c r="BN26" s="36"/>
      <c r="BO26" s="77"/>
      <c r="BP26" s="77"/>
      <c r="BQ26" s="77"/>
      <c r="BR26" s="310"/>
      <c r="BS26" s="414">
        <f t="shared" si="0"/>
        <v>0</v>
      </c>
    </row>
    <row r="27" spans="1:71" s="26" customFormat="1" ht="18.75">
      <c r="A27" s="106"/>
      <c r="B27" s="105" t="s">
        <v>168</v>
      </c>
      <c r="C27" s="345"/>
      <c r="D27" s="5"/>
      <c r="E27" s="5" t="s">
        <v>191</v>
      </c>
      <c r="F27" s="5" t="s">
        <v>8</v>
      </c>
      <c r="G27" s="5" t="s">
        <v>9</v>
      </c>
      <c r="H27" s="142"/>
      <c r="I27" s="4"/>
      <c r="J27" s="3"/>
      <c r="L27" s="3"/>
      <c r="N27" s="4"/>
      <c r="O27" s="332"/>
      <c r="P27" s="142"/>
      <c r="Q27" s="27"/>
      <c r="R27" s="142"/>
      <c r="S27" s="154" t="s">
        <v>8</v>
      </c>
      <c r="T27" s="143" t="s">
        <v>9</v>
      </c>
      <c r="U27" s="142"/>
      <c r="V27" s="580" t="s">
        <v>191</v>
      </c>
      <c r="W27" s="141"/>
      <c r="X27" s="142"/>
      <c r="Y27" s="362"/>
      <c r="Z27" s="523"/>
      <c r="AA27" s="21"/>
      <c r="AB27" s="5"/>
      <c r="AC27" s="40" t="s">
        <v>191</v>
      </c>
      <c r="AD27" s="5" t="s">
        <v>9</v>
      </c>
      <c r="AE27" s="26" t="s">
        <v>8</v>
      </c>
      <c r="AF27" s="3"/>
      <c r="AG27" s="4"/>
      <c r="AH27" s="4"/>
      <c r="AI27" s="580"/>
      <c r="AJ27" s="3"/>
      <c r="AL27" s="524"/>
      <c r="AM27" s="345"/>
      <c r="AN27" s="27"/>
      <c r="AP27" s="40" t="s">
        <v>191</v>
      </c>
      <c r="AQ27" s="26" t="s">
        <v>8</v>
      </c>
      <c r="AR27" s="3" t="s">
        <v>9</v>
      </c>
      <c r="AS27" s="4"/>
      <c r="AT27" s="4"/>
      <c r="AU27" s="580"/>
      <c r="AW27" s="3"/>
      <c r="AX27" s="22"/>
      <c r="AY27" s="21"/>
      <c r="AZ27" s="27"/>
      <c r="BA27" s="5" t="s">
        <v>9</v>
      </c>
      <c r="BB27" s="5" t="s">
        <v>8</v>
      </c>
      <c r="BC27" s="5"/>
      <c r="BD27" s="3"/>
      <c r="BE27" s="4"/>
      <c r="BF27" s="4"/>
      <c r="BG27" s="40"/>
      <c r="BH27" s="575"/>
      <c r="BI27" s="575"/>
      <c r="BJ27" s="575"/>
      <c r="BK27" s="584"/>
      <c r="BL27" s="21"/>
      <c r="BM27" s="5"/>
      <c r="BN27" s="3"/>
      <c r="BO27" s="5"/>
      <c r="BP27" s="5"/>
      <c r="BQ27" s="5"/>
      <c r="BR27" s="427"/>
      <c r="BS27" s="414">
        <f t="shared" si="0"/>
        <v>14</v>
      </c>
    </row>
    <row r="28" spans="1:71" s="6" customFormat="1" ht="19.5" thickBot="1">
      <c r="A28" s="52"/>
      <c r="B28" s="85"/>
      <c r="C28" s="346"/>
      <c r="D28" s="77"/>
      <c r="E28" s="77"/>
      <c r="F28" s="77">
        <v>304</v>
      </c>
      <c r="G28" s="77">
        <v>304</v>
      </c>
      <c r="H28" s="76"/>
      <c r="I28" s="13"/>
      <c r="J28" s="36"/>
      <c r="L28" s="36"/>
      <c r="N28" s="13"/>
      <c r="O28" s="334"/>
      <c r="P28" s="76"/>
      <c r="Q28" s="482"/>
      <c r="R28" s="76"/>
      <c r="S28" s="151">
        <v>304</v>
      </c>
      <c r="T28" s="152">
        <v>308</v>
      </c>
      <c r="U28" s="76"/>
      <c r="V28" s="150"/>
      <c r="W28" s="150"/>
      <c r="X28" s="76"/>
      <c r="Y28" s="321"/>
      <c r="Z28" s="527"/>
      <c r="AA28" s="38"/>
      <c r="AB28" s="77"/>
      <c r="AC28" s="77"/>
      <c r="AD28" s="77">
        <v>304</v>
      </c>
      <c r="AE28" s="6">
        <v>304</v>
      </c>
      <c r="AF28" s="36"/>
      <c r="AG28" s="13"/>
      <c r="AH28" s="13"/>
      <c r="AI28" s="36"/>
      <c r="AJ28" s="36"/>
      <c r="AL28" s="531"/>
      <c r="AM28" s="346"/>
      <c r="AN28" s="55"/>
      <c r="AP28" s="76"/>
      <c r="AQ28" s="6">
        <v>304</v>
      </c>
      <c r="AR28" s="36">
        <v>304</v>
      </c>
      <c r="AS28" s="13"/>
      <c r="AT28" s="13"/>
      <c r="AU28" s="77"/>
      <c r="AW28" s="36"/>
      <c r="AX28" s="23"/>
      <c r="AY28" s="38"/>
      <c r="AZ28" s="55"/>
      <c r="BA28" s="77">
        <v>304</v>
      </c>
      <c r="BB28" s="77">
        <v>304</v>
      </c>
      <c r="BC28" s="77"/>
      <c r="BD28" s="36"/>
      <c r="BE28" s="13"/>
      <c r="BF28" s="13"/>
      <c r="BH28" s="189"/>
      <c r="BI28" s="189"/>
      <c r="BJ28" s="189"/>
      <c r="BK28" s="583"/>
      <c r="BL28" s="38"/>
      <c r="BM28" s="77"/>
      <c r="BN28" s="36"/>
      <c r="BO28" s="77"/>
      <c r="BP28" s="77"/>
      <c r="BQ28" s="77"/>
      <c r="BR28" s="310"/>
      <c r="BS28" s="414">
        <f t="shared" si="0"/>
        <v>0</v>
      </c>
    </row>
    <row r="29" spans="1:71" s="401" customFormat="1" ht="19.5" thickBot="1">
      <c r="A29" s="398"/>
      <c r="B29" s="579" t="s">
        <v>38</v>
      </c>
      <c r="C29" s="347" t="s">
        <v>9</v>
      </c>
      <c r="D29" s="156" t="s">
        <v>183</v>
      </c>
      <c r="E29" s="156" t="s">
        <v>5</v>
      </c>
      <c r="F29" s="156" t="s">
        <v>16</v>
      </c>
      <c r="G29" s="156" t="s">
        <v>6</v>
      </c>
      <c r="H29" s="380" t="s">
        <v>108</v>
      </c>
      <c r="I29" s="381" t="s">
        <v>108</v>
      </c>
      <c r="J29" s="156" t="s">
        <v>108</v>
      </c>
      <c r="K29" s="155" t="s">
        <v>108</v>
      </c>
      <c r="L29" s="155" t="s">
        <v>190</v>
      </c>
      <c r="M29" s="157"/>
      <c r="N29" s="155"/>
      <c r="O29" s="335" t="s">
        <v>3</v>
      </c>
      <c r="P29" s="156" t="s">
        <v>64</v>
      </c>
      <c r="Q29" s="156" t="s">
        <v>4</v>
      </c>
      <c r="R29" s="156" t="s">
        <v>12</v>
      </c>
      <c r="S29" s="156" t="s">
        <v>11</v>
      </c>
      <c r="T29" s="156" t="s">
        <v>10</v>
      </c>
      <c r="U29" s="156" t="s">
        <v>93</v>
      </c>
      <c r="V29" s="155"/>
      <c r="W29" s="155" t="s">
        <v>208</v>
      </c>
      <c r="X29" s="156"/>
      <c r="Y29" s="499"/>
      <c r="Z29" s="529"/>
      <c r="AA29" s="492" t="s">
        <v>191</v>
      </c>
      <c r="AB29" s="492" t="s">
        <v>191</v>
      </c>
      <c r="AC29" s="492" t="s">
        <v>191</v>
      </c>
      <c r="AD29" s="156" t="s">
        <v>108</v>
      </c>
      <c r="AE29" s="156" t="s">
        <v>108</v>
      </c>
      <c r="AF29" s="380" t="s">
        <v>108</v>
      </c>
      <c r="AG29" s="155"/>
      <c r="AH29" s="607" t="s">
        <v>108</v>
      </c>
      <c r="AI29" s="156"/>
      <c r="AJ29" s="156"/>
      <c r="AK29" s="157"/>
      <c r="AL29" s="537"/>
      <c r="AM29" s="499"/>
      <c r="AN29" s="156" t="s">
        <v>191</v>
      </c>
      <c r="AO29" s="157" t="s">
        <v>16</v>
      </c>
      <c r="AP29" s="156" t="s">
        <v>7</v>
      </c>
      <c r="AQ29" s="156" t="s">
        <v>15</v>
      </c>
      <c r="AR29" s="156" t="s">
        <v>8</v>
      </c>
      <c r="AS29" s="155" t="s">
        <v>9</v>
      </c>
      <c r="AT29" s="580" t="s">
        <v>191</v>
      </c>
      <c r="AU29" s="155" t="s">
        <v>209</v>
      </c>
      <c r="AV29" s="157"/>
      <c r="AW29" s="156"/>
      <c r="AX29" s="158"/>
      <c r="AY29" s="335" t="s">
        <v>13</v>
      </c>
      <c r="AZ29" s="156" t="s">
        <v>191</v>
      </c>
      <c r="BA29" s="213" t="s">
        <v>191</v>
      </c>
      <c r="BB29" s="156" t="s">
        <v>131</v>
      </c>
      <c r="BC29" s="156" t="s">
        <v>184</v>
      </c>
      <c r="BD29" s="156" t="s">
        <v>14</v>
      </c>
      <c r="BE29" s="401" t="s">
        <v>214</v>
      </c>
      <c r="BF29" s="401" t="s">
        <v>185</v>
      </c>
      <c r="BG29" s="155"/>
      <c r="BH29" s="155"/>
      <c r="BI29" s="155"/>
      <c r="BJ29" s="155"/>
      <c r="BK29" s="374"/>
      <c r="BL29" s="335"/>
      <c r="BM29" s="156"/>
      <c r="BN29" s="156"/>
      <c r="BO29" s="156"/>
      <c r="BP29" s="156"/>
      <c r="BQ29" s="156"/>
      <c r="BR29" s="158"/>
      <c r="BS29" s="415">
        <f t="shared" si="0"/>
        <v>41</v>
      </c>
    </row>
    <row r="30" spans="1:71" s="90" customFormat="1" ht="19.5" thickBot="1">
      <c r="A30" s="108"/>
      <c r="B30" s="223"/>
      <c r="C30" s="350">
        <v>219</v>
      </c>
      <c r="D30" s="159">
        <v>219</v>
      </c>
      <c r="E30" s="35">
        <v>219</v>
      </c>
      <c r="F30" s="35">
        <v>219</v>
      </c>
      <c r="G30" s="35">
        <v>219</v>
      </c>
      <c r="H30" s="382">
        <v>219</v>
      </c>
      <c r="I30" s="382">
        <v>219</v>
      </c>
      <c r="J30" s="29">
        <v>219</v>
      </c>
      <c r="K30" s="89">
        <v>219</v>
      </c>
      <c r="L30" s="159">
        <v>219</v>
      </c>
      <c r="M30" s="161"/>
      <c r="N30" s="160"/>
      <c r="O30" s="373">
        <v>219</v>
      </c>
      <c r="P30" s="159">
        <v>219</v>
      </c>
      <c r="Q30" s="161">
        <v>219</v>
      </c>
      <c r="R30" s="159">
        <v>219</v>
      </c>
      <c r="S30" s="159">
        <v>219</v>
      </c>
      <c r="T30" s="159">
        <v>219</v>
      </c>
      <c r="U30" s="159">
        <v>219</v>
      </c>
      <c r="V30" s="159"/>
      <c r="W30" s="160">
        <v>219</v>
      </c>
      <c r="X30" s="159"/>
      <c r="Y30" s="499"/>
      <c r="Z30" s="535"/>
      <c r="AA30" s="373"/>
      <c r="AB30" s="159"/>
      <c r="AC30" s="159"/>
      <c r="AD30" s="159">
        <v>219</v>
      </c>
      <c r="AE30" s="159">
        <v>219</v>
      </c>
      <c r="AF30" s="382">
        <v>219</v>
      </c>
      <c r="AG30" s="159"/>
      <c r="AH30" s="382">
        <v>219</v>
      </c>
      <c r="AI30" s="35"/>
      <c r="AJ30" s="35"/>
      <c r="AK30" s="35"/>
      <c r="AL30" s="534"/>
      <c r="AM30" s="350"/>
      <c r="AN30" s="35"/>
      <c r="AO30" s="90">
        <v>219</v>
      </c>
      <c r="AP30" s="35">
        <v>219</v>
      </c>
      <c r="AQ30" s="35">
        <v>219</v>
      </c>
      <c r="AR30" s="35">
        <v>219</v>
      </c>
      <c r="AS30" s="35">
        <v>219</v>
      </c>
      <c r="AT30" s="35">
        <v>219</v>
      </c>
      <c r="AU30" s="35">
        <v>219</v>
      </c>
      <c r="AV30" s="35"/>
      <c r="AW30" s="35"/>
      <c r="AX30" s="49"/>
      <c r="AY30" s="48">
        <v>219</v>
      </c>
      <c r="AZ30" s="35"/>
      <c r="BA30" s="35"/>
      <c r="BB30" s="35">
        <v>219</v>
      </c>
      <c r="BC30" s="35">
        <v>219</v>
      </c>
      <c r="BD30" s="35">
        <v>219</v>
      </c>
      <c r="BE30" s="35">
        <v>219</v>
      </c>
      <c r="BF30" s="89">
        <v>219</v>
      </c>
      <c r="BH30" s="89"/>
      <c r="BI30" s="89"/>
      <c r="BJ30" s="89"/>
      <c r="BK30" s="108"/>
      <c r="BL30" s="48"/>
      <c r="BM30" s="35"/>
      <c r="BN30" s="35"/>
      <c r="BO30" s="35"/>
      <c r="BP30" s="35"/>
      <c r="BQ30" s="35"/>
      <c r="BR30" s="49"/>
      <c r="BS30" s="414">
        <f t="shared" si="0"/>
        <v>0</v>
      </c>
    </row>
    <row r="31" spans="1:71" ht="18.75">
      <c r="A31" s="58"/>
      <c r="B31" s="66" t="s">
        <v>186</v>
      </c>
      <c r="C31" s="349" t="s">
        <v>6</v>
      </c>
      <c r="D31" s="1" t="s">
        <v>3</v>
      </c>
      <c r="E31" s="1" t="s">
        <v>64</v>
      </c>
      <c r="F31" s="1" t="s">
        <v>6</v>
      </c>
      <c r="G31" s="1" t="s">
        <v>11</v>
      </c>
      <c r="H31" s="147" t="s">
        <v>184</v>
      </c>
      <c r="I31" s="145" t="s">
        <v>15</v>
      </c>
      <c r="J31" s="1" t="s">
        <v>13</v>
      </c>
      <c r="K31" s="7"/>
      <c r="L31" s="1"/>
      <c r="N31" s="7"/>
      <c r="O31" s="371" t="s">
        <v>13</v>
      </c>
      <c r="P31" s="147" t="s">
        <v>14</v>
      </c>
      <c r="Q31" s="147" t="s">
        <v>11</v>
      </c>
      <c r="R31" s="12" t="s">
        <v>131</v>
      </c>
      <c r="S31" s="147" t="s">
        <v>13</v>
      </c>
      <c r="T31" s="147" t="s">
        <v>64</v>
      </c>
      <c r="U31" s="156" t="s">
        <v>16</v>
      </c>
      <c r="V31" s="59"/>
      <c r="W31" s="147"/>
      <c r="X31" s="147"/>
      <c r="Y31" s="496"/>
      <c r="Z31" s="517"/>
      <c r="AA31" s="19" t="s">
        <v>99</v>
      </c>
      <c r="AB31" s="1" t="s">
        <v>16</v>
      </c>
      <c r="AC31" s="1" t="s">
        <v>11</v>
      </c>
      <c r="AD31" s="1" t="s">
        <v>131</v>
      </c>
      <c r="AE31" s="28" t="s">
        <v>13</v>
      </c>
      <c r="AF31" s="1" t="s">
        <v>184</v>
      </c>
      <c r="AG31" s="7" t="s">
        <v>14</v>
      </c>
      <c r="AH31" s="7"/>
      <c r="AI31" s="1"/>
      <c r="AJ31" s="1"/>
      <c r="AL31" s="533"/>
      <c r="AM31" s="349"/>
      <c r="AN31" s="1" t="s">
        <v>184</v>
      </c>
      <c r="AO31" s="1" t="s">
        <v>184</v>
      </c>
      <c r="AP31" s="1" t="s">
        <v>6</v>
      </c>
      <c r="AQ31" s="28" t="s">
        <v>16</v>
      </c>
      <c r="AR31" s="1" t="s">
        <v>14</v>
      </c>
      <c r="AS31" s="145" t="s">
        <v>131</v>
      </c>
      <c r="AT31" s="7" t="s">
        <v>64</v>
      </c>
      <c r="AU31" s="1"/>
      <c r="AW31" s="1"/>
      <c r="AX31" s="20"/>
      <c r="AY31" s="17"/>
      <c r="AZ31" s="16" t="s">
        <v>131</v>
      </c>
      <c r="BA31" s="11" t="s">
        <v>16</v>
      </c>
      <c r="BB31" s="11" t="s">
        <v>187</v>
      </c>
      <c r="BC31" s="3" t="s">
        <v>99</v>
      </c>
      <c r="BD31" s="3" t="s">
        <v>3</v>
      </c>
      <c r="BE31" s="3" t="s">
        <v>14</v>
      </c>
      <c r="BF31" s="3"/>
      <c r="BG31" s="3"/>
      <c r="BH31" s="4"/>
      <c r="BI31" s="4"/>
      <c r="BJ31" s="4"/>
      <c r="BK31" s="116"/>
      <c r="BL31" s="116"/>
      <c r="BM31" s="11"/>
      <c r="BN31" s="11"/>
      <c r="BO31" s="11"/>
      <c r="BP31" s="11"/>
      <c r="BQ31" s="11"/>
      <c r="BR31" s="427"/>
      <c r="BS31" s="414">
        <f t="shared" si="0"/>
        <v>35</v>
      </c>
    </row>
    <row r="32" spans="1:71" s="6" customFormat="1" ht="19.5" thickBot="1">
      <c r="A32" s="52"/>
      <c r="B32" s="85"/>
      <c r="C32" s="346">
        <v>402</v>
      </c>
      <c r="D32" s="77">
        <v>402</v>
      </c>
      <c r="E32" s="77">
        <v>402</v>
      </c>
      <c r="F32" s="29">
        <v>402</v>
      </c>
      <c r="G32" s="77">
        <v>402</v>
      </c>
      <c r="H32" s="77">
        <v>402</v>
      </c>
      <c r="I32" s="77">
        <v>402</v>
      </c>
      <c r="J32" s="77">
        <v>402</v>
      </c>
      <c r="K32" s="13"/>
      <c r="L32" s="36"/>
      <c r="N32" s="13"/>
      <c r="O32" s="334">
        <v>402</v>
      </c>
      <c r="P32" s="151">
        <v>402</v>
      </c>
      <c r="Q32" s="151">
        <v>402</v>
      </c>
      <c r="R32" s="6">
        <v>402</v>
      </c>
      <c r="S32" s="137">
        <v>402</v>
      </c>
      <c r="T32" s="151">
        <v>402</v>
      </c>
      <c r="U32" s="137">
        <v>402</v>
      </c>
      <c r="W32" s="137"/>
      <c r="X32" s="76"/>
      <c r="Y32" s="321"/>
      <c r="Z32" s="527"/>
      <c r="AA32" s="38">
        <v>402</v>
      </c>
      <c r="AB32" s="77">
        <v>402</v>
      </c>
      <c r="AC32" s="77">
        <v>402</v>
      </c>
      <c r="AD32" s="77">
        <v>402</v>
      </c>
      <c r="AE32" s="77">
        <v>402</v>
      </c>
      <c r="AF32" s="77">
        <v>402</v>
      </c>
      <c r="AG32" s="77">
        <v>402</v>
      </c>
      <c r="AH32" s="77"/>
      <c r="AI32" s="77"/>
      <c r="AJ32" s="36"/>
      <c r="AL32" s="531"/>
      <c r="AM32" s="346"/>
      <c r="AN32" s="77">
        <v>402</v>
      </c>
      <c r="AO32" s="77">
        <v>402</v>
      </c>
      <c r="AP32" s="77">
        <v>402</v>
      </c>
      <c r="AQ32" s="77">
        <v>402</v>
      </c>
      <c r="AR32" s="77">
        <v>402</v>
      </c>
      <c r="AS32" s="77">
        <v>402</v>
      </c>
      <c r="AT32" s="77">
        <v>402</v>
      </c>
      <c r="AU32" s="77"/>
      <c r="AV32" s="77"/>
      <c r="AW32" s="36"/>
      <c r="AX32" s="23"/>
      <c r="AY32" s="37"/>
      <c r="AZ32" s="6">
        <v>402</v>
      </c>
      <c r="BA32" s="6">
        <v>402</v>
      </c>
      <c r="BB32" s="6">
        <v>402</v>
      </c>
      <c r="BC32" s="6">
        <v>402</v>
      </c>
      <c r="BD32" s="6">
        <v>402</v>
      </c>
      <c r="BE32" s="6">
        <v>402</v>
      </c>
      <c r="BF32" s="29"/>
      <c r="BG32" s="13"/>
      <c r="BH32" s="13"/>
      <c r="BI32" s="13"/>
      <c r="BJ32" s="13"/>
      <c r="BK32" s="52"/>
      <c r="BL32" s="52"/>
      <c r="BM32" s="29"/>
      <c r="BN32" s="29"/>
      <c r="BO32" s="29"/>
      <c r="BP32" s="29"/>
      <c r="BQ32" s="29"/>
      <c r="BR32" s="310"/>
      <c r="BS32" s="414">
        <f t="shared" si="0"/>
        <v>0</v>
      </c>
    </row>
    <row r="33" spans="1:71" s="30" customFormat="1" ht="18.75">
      <c r="A33" s="2"/>
      <c r="B33" s="14" t="s">
        <v>40</v>
      </c>
      <c r="C33" s="345" t="s">
        <v>5</v>
      </c>
      <c r="D33" s="3" t="s">
        <v>5</v>
      </c>
      <c r="E33" s="3" t="s">
        <v>183</v>
      </c>
      <c r="F33" s="98" t="s">
        <v>10</v>
      </c>
      <c r="G33" s="580" t="s">
        <v>191</v>
      </c>
      <c r="H33" s="142" t="s">
        <v>7</v>
      </c>
      <c r="I33" s="3" t="s">
        <v>9</v>
      </c>
      <c r="J33" s="141"/>
      <c r="K33" s="4"/>
      <c r="L33" s="3"/>
      <c r="M33" s="26"/>
      <c r="N33" s="4"/>
      <c r="O33" s="580" t="s">
        <v>191</v>
      </c>
      <c r="P33" s="142" t="s">
        <v>4</v>
      </c>
      <c r="Q33" s="142" t="s">
        <v>12</v>
      </c>
      <c r="R33" s="142" t="s">
        <v>93</v>
      </c>
      <c r="S33" s="142" t="s">
        <v>12</v>
      </c>
      <c r="T33" s="142" t="s">
        <v>93</v>
      </c>
      <c r="U33" s="142" t="s">
        <v>8</v>
      </c>
      <c r="V33" s="142"/>
      <c r="W33" s="141"/>
      <c r="X33" s="142"/>
      <c r="Y33" s="362"/>
      <c r="Z33" s="523"/>
      <c r="AA33" s="21" t="s">
        <v>191</v>
      </c>
      <c r="AB33" s="3" t="s">
        <v>10</v>
      </c>
      <c r="AC33" s="3" t="s">
        <v>7</v>
      </c>
      <c r="AD33" s="27" t="s">
        <v>183</v>
      </c>
      <c r="AE33" s="125" t="s">
        <v>9</v>
      </c>
      <c r="AF33" s="3" t="s">
        <v>185</v>
      </c>
      <c r="AG33" s="27" t="s">
        <v>4</v>
      </c>
      <c r="AH33" s="98" t="s">
        <v>8</v>
      </c>
      <c r="AI33" s="3"/>
      <c r="AK33" s="26"/>
      <c r="AL33" s="524"/>
      <c r="AM33" s="345"/>
      <c r="AN33" s="3"/>
      <c r="AO33" s="27" t="s">
        <v>12</v>
      </c>
      <c r="AP33" s="3" t="s">
        <v>4</v>
      </c>
      <c r="AQ33" s="3" t="s">
        <v>93</v>
      </c>
      <c r="AR33" s="3" t="s">
        <v>5</v>
      </c>
      <c r="AS33" s="580" t="s">
        <v>191</v>
      </c>
      <c r="AT33" s="4"/>
      <c r="AU33" s="3"/>
      <c r="AV33" s="3"/>
      <c r="AW33" s="3"/>
      <c r="AX33" s="22"/>
      <c r="AY33" s="21" t="s">
        <v>185</v>
      </c>
      <c r="AZ33" s="4" t="s">
        <v>191</v>
      </c>
      <c r="BA33" s="4" t="s">
        <v>10</v>
      </c>
      <c r="BB33" s="28" t="s">
        <v>7</v>
      </c>
      <c r="BC33" s="3" t="s">
        <v>9</v>
      </c>
      <c r="BD33" s="27" t="s">
        <v>8</v>
      </c>
      <c r="BE33" s="27" t="s">
        <v>191</v>
      </c>
      <c r="BF33" s="4"/>
      <c r="BG33" s="4"/>
      <c r="BH33" s="62"/>
      <c r="BI33" s="307"/>
      <c r="BJ33" s="4"/>
      <c r="BK33" s="106"/>
      <c r="BL33" s="21"/>
      <c r="BM33" s="3"/>
      <c r="BN33" s="3"/>
      <c r="BO33" s="3"/>
      <c r="BP33" s="3"/>
      <c r="BQ33" s="3"/>
      <c r="BR33" s="22"/>
      <c r="BS33" s="414">
        <f t="shared" si="0"/>
        <v>34</v>
      </c>
    </row>
    <row r="34" spans="1:71" s="6" customFormat="1" ht="19.5" thickBot="1">
      <c r="A34" s="52"/>
      <c r="B34" s="85"/>
      <c r="C34" s="346">
        <v>301</v>
      </c>
      <c r="D34" s="77">
        <v>301</v>
      </c>
      <c r="E34" s="77">
        <v>301</v>
      </c>
      <c r="F34" s="6">
        <v>301</v>
      </c>
      <c r="G34" s="35"/>
      <c r="H34" s="151">
        <v>301</v>
      </c>
      <c r="I34" s="77">
        <v>301</v>
      </c>
      <c r="J34" s="150"/>
      <c r="K34" s="13"/>
      <c r="L34" s="36"/>
      <c r="N34" s="13"/>
      <c r="O34" s="334"/>
      <c r="P34" s="151">
        <v>301</v>
      </c>
      <c r="Q34" s="151">
        <v>301</v>
      </c>
      <c r="R34" s="151">
        <v>301</v>
      </c>
      <c r="S34" s="151">
        <v>301</v>
      </c>
      <c r="T34" s="151">
        <v>301</v>
      </c>
      <c r="U34" s="151">
        <v>301</v>
      </c>
      <c r="V34" s="199"/>
      <c r="W34" s="150"/>
      <c r="X34" s="76"/>
      <c r="Y34" s="321"/>
      <c r="Z34" s="527"/>
      <c r="AA34" s="38"/>
      <c r="AB34" s="77">
        <v>301</v>
      </c>
      <c r="AC34" s="77">
        <v>301</v>
      </c>
      <c r="AD34" s="77">
        <v>301</v>
      </c>
      <c r="AE34" s="77">
        <v>301</v>
      </c>
      <c r="AF34" s="77">
        <v>301</v>
      </c>
      <c r="AG34" s="77">
        <v>301</v>
      </c>
      <c r="AH34" s="6">
        <v>301</v>
      </c>
      <c r="AI34" s="36"/>
      <c r="AL34" s="531"/>
      <c r="AM34" s="346"/>
      <c r="AN34" s="77"/>
      <c r="AO34" s="77">
        <v>301</v>
      </c>
      <c r="AP34" s="77">
        <v>301</v>
      </c>
      <c r="AQ34" s="77">
        <v>301</v>
      </c>
      <c r="AR34" s="77">
        <v>301</v>
      </c>
      <c r="AS34" s="77"/>
      <c r="AT34" s="13"/>
      <c r="AU34" s="35"/>
      <c r="AW34" s="36"/>
      <c r="AX34" s="23"/>
      <c r="AY34" s="38">
        <v>301</v>
      </c>
      <c r="BA34" s="89">
        <v>301</v>
      </c>
      <c r="BB34" s="88">
        <v>301</v>
      </c>
      <c r="BC34" s="77">
        <v>301</v>
      </c>
      <c r="BD34" s="77">
        <v>301</v>
      </c>
      <c r="BE34" s="77"/>
      <c r="BF34" s="77"/>
      <c r="BG34" s="77"/>
      <c r="BH34" s="13"/>
      <c r="BI34" s="13"/>
      <c r="BJ34" s="13"/>
      <c r="BK34" s="52"/>
      <c r="BL34" s="52"/>
      <c r="BM34" s="36"/>
      <c r="BN34" s="77"/>
      <c r="BO34" s="54"/>
      <c r="BP34" s="29"/>
      <c r="BQ34" s="82"/>
      <c r="BR34" s="311"/>
      <c r="BS34" s="414">
        <f t="shared" si="0"/>
        <v>0</v>
      </c>
    </row>
    <row r="35" spans="1:71" s="115" customFormat="1" ht="18.75">
      <c r="A35" s="228"/>
      <c r="B35" s="32" t="s">
        <v>41</v>
      </c>
      <c r="C35" s="347" t="s">
        <v>3</v>
      </c>
      <c r="D35" s="11" t="s">
        <v>4</v>
      </c>
      <c r="E35" s="11" t="s">
        <v>93</v>
      </c>
      <c r="F35" s="11" t="s">
        <v>15</v>
      </c>
      <c r="G35" s="11" t="s">
        <v>12</v>
      </c>
      <c r="H35" s="395" t="s">
        <v>9</v>
      </c>
      <c r="I35" s="156"/>
      <c r="J35" s="395"/>
      <c r="K35" s="11"/>
      <c r="M35" s="11"/>
      <c r="N35" s="16"/>
      <c r="O35" s="374" t="s">
        <v>16</v>
      </c>
      <c r="P35" s="156" t="s">
        <v>15</v>
      </c>
      <c r="Q35" s="156" t="s">
        <v>14</v>
      </c>
      <c r="R35" s="156" t="s">
        <v>13</v>
      </c>
      <c r="S35" s="156" t="s">
        <v>3</v>
      </c>
      <c r="T35" s="156" t="s">
        <v>131</v>
      </c>
      <c r="U35" s="156" t="s">
        <v>11</v>
      </c>
      <c r="V35" s="16" t="s">
        <v>190</v>
      </c>
      <c r="W35" s="155"/>
      <c r="X35" s="156"/>
      <c r="Y35" s="498"/>
      <c r="Z35" s="529"/>
      <c r="AA35" s="17" t="s">
        <v>131</v>
      </c>
      <c r="AB35" s="11" t="s">
        <v>4</v>
      </c>
      <c r="AC35" s="11" t="s">
        <v>13</v>
      </c>
      <c r="AD35" s="11" t="s">
        <v>93</v>
      </c>
      <c r="AE35" s="11" t="s">
        <v>64</v>
      </c>
      <c r="AF35" s="11" t="s">
        <v>14</v>
      </c>
      <c r="AG35" s="16" t="s">
        <v>12</v>
      </c>
      <c r="AH35" s="156" t="s">
        <v>7</v>
      </c>
      <c r="AI35" s="11"/>
      <c r="AJ35" s="11"/>
      <c r="AK35" s="25"/>
      <c r="AL35" s="530"/>
      <c r="AM35" s="347"/>
      <c r="AN35" s="11" t="s">
        <v>93</v>
      </c>
      <c r="AO35" s="11" t="s">
        <v>13</v>
      </c>
      <c r="AP35" s="11" t="s">
        <v>14</v>
      </c>
      <c r="AQ35" s="11" t="s">
        <v>131</v>
      </c>
      <c r="AR35" s="11" t="s">
        <v>12</v>
      </c>
      <c r="AS35" s="16" t="s">
        <v>4</v>
      </c>
      <c r="AT35" s="16" t="s">
        <v>10</v>
      </c>
      <c r="AU35" s="4"/>
      <c r="AV35" s="25"/>
      <c r="AW35" s="11"/>
      <c r="AX35" s="18"/>
      <c r="AY35" s="299" t="s">
        <v>4</v>
      </c>
      <c r="AZ35" s="11" t="s">
        <v>12</v>
      </c>
      <c r="BA35" s="11" t="s">
        <v>93</v>
      </c>
      <c r="BB35" s="11" t="s">
        <v>13</v>
      </c>
      <c r="BC35" s="11" t="s">
        <v>14</v>
      </c>
      <c r="BD35" s="11" t="s">
        <v>16</v>
      </c>
      <c r="BE35" s="11" t="s">
        <v>131</v>
      </c>
      <c r="BF35" s="395" t="s">
        <v>8</v>
      </c>
      <c r="BG35" s="16"/>
      <c r="BH35" s="16"/>
      <c r="BI35" s="16"/>
      <c r="BJ35" s="16"/>
      <c r="BK35" s="61"/>
      <c r="BL35" s="61"/>
      <c r="BM35" s="11"/>
      <c r="BN35" s="11"/>
      <c r="BO35" s="489"/>
      <c r="BQ35" s="11"/>
      <c r="BR35" s="18"/>
      <c r="BS35" s="414">
        <f t="shared" si="0"/>
        <v>37</v>
      </c>
    </row>
    <row r="36" spans="1:71" s="68" customFormat="1" ht="19.5" thickBot="1">
      <c r="A36" s="81"/>
      <c r="B36" s="222"/>
      <c r="C36" s="344">
        <v>105</v>
      </c>
      <c r="D36" s="78">
        <v>105</v>
      </c>
      <c r="E36" s="78">
        <v>105</v>
      </c>
      <c r="F36" s="78">
        <v>105</v>
      </c>
      <c r="G36" s="78">
        <v>105</v>
      </c>
      <c r="H36" s="68">
        <v>105</v>
      </c>
      <c r="I36" s="137"/>
      <c r="K36" s="29"/>
      <c r="M36" s="29"/>
      <c r="N36" s="79"/>
      <c r="O36" s="370">
        <v>105</v>
      </c>
      <c r="P36" s="137">
        <v>105</v>
      </c>
      <c r="Q36" s="137">
        <v>105</v>
      </c>
      <c r="R36" s="137">
        <v>105</v>
      </c>
      <c r="S36" s="137">
        <v>105</v>
      </c>
      <c r="T36" s="137">
        <v>105</v>
      </c>
      <c r="U36" s="137">
        <v>105</v>
      </c>
      <c r="V36" s="137">
        <v>105</v>
      </c>
      <c r="W36" s="136"/>
      <c r="X36" s="137"/>
      <c r="Y36" s="497"/>
      <c r="Z36" s="520"/>
      <c r="AA36" s="37">
        <v>105</v>
      </c>
      <c r="AB36" s="78">
        <v>105</v>
      </c>
      <c r="AC36" s="78">
        <v>105</v>
      </c>
      <c r="AD36" s="78">
        <v>105</v>
      </c>
      <c r="AE36" s="78">
        <v>105</v>
      </c>
      <c r="AF36" s="78">
        <v>105</v>
      </c>
      <c r="AG36" s="78">
        <v>105</v>
      </c>
      <c r="AH36" s="137">
        <v>105</v>
      </c>
      <c r="AI36" s="29"/>
      <c r="AJ36" s="29"/>
      <c r="AL36" s="525"/>
      <c r="AM36" s="344"/>
      <c r="AN36" s="78">
        <v>105</v>
      </c>
      <c r="AO36" s="78">
        <v>105</v>
      </c>
      <c r="AP36" s="78">
        <v>105</v>
      </c>
      <c r="AQ36" s="78">
        <v>105</v>
      </c>
      <c r="AR36" s="78">
        <v>105</v>
      </c>
      <c r="AS36" s="78">
        <v>105</v>
      </c>
      <c r="AT36" s="79">
        <v>105</v>
      </c>
      <c r="AU36" s="29"/>
      <c r="AW36" s="29"/>
      <c r="AX36" s="50"/>
      <c r="AY36" s="37">
        <v>105</v>
      </c>
      <c r="AZ36" s="29">
        <v>105</v>
      </c>
      <c r="BA36" s="29">
        <v>105</v>
      </c>
      <c r="BB36" s="29">
        <v>105</v>
      </c>
      <c r="BC36" s="29">
        <v>105</v>
      </c>
      <c r="BD36" s="29">
        <v>105</v>
      </c>
      <c r="BE36" s="29">
        <v>105</v>
      </c>
      <c r="BF36" s="68">
        <v>105</v>
      </c>
      <c r="BG36" s="29"/>
      <c r="BH36" s="79"/>
      <c r="BI36" s="79"/>
      <c r="BJ36" s="79"/>
      <c r="BK36" s="81"/>
      <c r="BL36" s="81"/>
      <c r="BM36" s="29"/>
      <c r="BN36" s="29"/>
      <c r="BO36" s="78"/>
      <c r="BQ36" s="29"/>
      <c r="BR36" s="50"/>
      <c r="BS36" s="414">
        <f t="shared" si="0"/>
        <v>0</v>
      </c>
    </row>
    <row r="37" spans="1:71" s="12" customFormat="1" ht="18.75">
      <c r="A37" s="116"/>
      <c r="B37" s="174" t="s">
        <v>226</v>
      </c>
      <c r="C37" s="351" t="s">
        <v>8</v>
      </c>
      <c r="D37" s="3" t="s">
        <v>15</v>
      </c>
      <c r="E37" s="12" t="s">
        <v>9</v>
      </c>
      <c r="F37" s="3" t="s">
        <v>14</v>
      </c>
      <c r="G37" s="12" t="s">
        <v>7</v>
      </c>
      <c r="H37" s="142" t="s">
        <v>13</v>
      </c>
      <c r="I37" s="148" t="s">
        <v>8</v>
      </c>
      <c r="J37" s="27"/>
      <c r="K37" s="7"/>
      <c r="L37" s="1"/>
      <c r="N37" s="7"/>
      <c r="O37" s="371" t="s">
        <v>6</v>
      </c>
      <c r="P37" s="147" t="s">
        <v>11</v>
      </c>
      <c r="Q37" s="148" t="s">
        <v>183</v>
      </c>
      <c r="R37" s="147" t="s">
        <v>64</v>
      </c>
      <c r="S37" s="125" t="s">
        <v>131</v>
      </c>
      <c r="T37" s="147" t="s">
        <v>5</v>
      </c>
      <c r="U37" s="147" t="s">
        <v>10</v>
      </c>
      <c r="V37" s="155" t="s">
        <v>190</v>
      </c>
      <c r="W37" s="145"/>
      <c r="X37" s="147"/>
      <c r="Y37" s="496"/>
      <c r="Z37" s="517"/>
      <c r="AA37" s="19" t="s">
        <v>10</v>
      </c>
      <c r="AB37" s="1" t="s">
        <v>64</v>
      </c>
      <c r="AC37" s="1" t="s">
        <v>216</v>
      </c>
      <c r="AD37" s="1" t="s">
        <v>6</v>
      </c>
      <c r="AE37" s="28" t="s">
        <v>183</v>
      </c>
      <c r="AF37" s="28" t="s">
        <v>11</v>
      </c>
      <c r="AG37" s="7" t="s">
        <v>93</v>
      </c>
      <c r="AH37" s="7" t="s">
        <v>210</v>
      </c>
      <c r="AI37" s="1" t="s">
        <v>210</v>
      </c>
      <c r="AJ37" s="1"/>
      <c r="AL37" s="533"/>
      <c r="AM37" s="349"/>
      <c r="AN37" s="1" t="s">
        <v>3</v>
      </c>
      <c r="AO37" s="1" t="s">
        <v>14</v>
      </c>
      <c r="AP37" s="1" t="s">
        <v>5</v>
      </c>
      <c r="AQ37" s="28" t="s">
        <v>13</v>
      </c>
      <c r="AR37" s="1" t="s">
        <v>131</v>
      </c>
      <c r="AS37" s="7" t="s">
        <v>12</v>
      </c>
      <c r="AT37" s="27" t="s">
        <v>4</v>
      </c>
      <c r="AU37" s="1"/>
      <c r="AW37" s="1"/>
      <c r="AX37" s="20"/>
      <c r="AY37" s="19"/>
      <c r="AZ37" s="1" t="s">
        <v>211</v>
      </c>
      <c r="BA37" s="28" t="s">
        <v>12</v>
      </c>
      <c r="BB37" s="1" t="s">
        <v>93</v>
      </c>
      <c r="BC37" s="1" t="s">
        <v>4</v>
      </c>
      <c r="BD37" s="1" t="s">
        <v>192</v>
      </c>
      <c r="BE37" s="1" t="s">
        <v>192</v>
      </c>
      <c r="BF37" s="7"/>
      <c r="BG37" s="7"/>
      <c r="BH37" s="7"/>
      <c r="BI37" s="7"/>
      <c r="BJ37" s="7"/>
      <c r="BK37" s="116"/>
      <c r="BL37" s="116"/>
      <c r="BM37" s="7"/>
      <c r="BN37" s="1"/>
      <c r="BO37" s="1"/>
      <c r="BP37" s="8"/>
      <c r="BQ37" s="1"/>
      <c r="BR37" s="20"/>
      <c r="BS37" s="414">
        <f t="shared" si="0"/>
        <v>37</v>
      </c>
    </row>
    <row r="38" spans="1:71" s="6" customFormat="1" ht="18.75">
      <c r="A38" s="52"/>
      <c r="B38" s="222"/>
      <c r="C38" s="352">
        <v>409</v>
      </c>
      <c r="D38" s="29">
        <v>409</v>
      </c>
      <c r="E38" s="29">
        <v>409</v>
      </c>
      <c r="F38" s="29">
        <v>409</v>
      </c>
      <c r="G38" s="29">
        <v>409</v>
      </c>
      <c r="H38" s="137">
        <v>409</v>
      </c>
      <c r="I38" s="137">
        <v>409</v>
      </c>
      <c r="J38" s="129"/>
      <c r="K38" s="13"/>
      <c r="L38" s="36"/>
      <c r="N38" s="13"/>
      <c r="O38" s="334">
        <v>409</v>
      </c>
      <c r="P38" s="151">
        <v>409</v>
      </c>
      <c r="Q38" s="151">
        <v>409</v>
      </c>
      <c r="R38" s="151">
        <v>409</v>
      </c>
      <c r="S38" s="151">
        <v>409</v>
      </c>
      <c r="T38" s="151">
        <v>409</v>
      </c>
      <c r="U38" s="151">
        <v>409</v>
      </c>
      <c r="V38" s="151">
        <v>409</v>
      </c>
      <c r="W38" s="150"/>
      <c r="X38" s="76"/>
      <c r="Y38" s="321"/>
      <c r="Z38" s="527"/>
      <c r="AA38" s="38">
        <v>409</v>
      </c>
      <c r="AB38" s="77">
        <v>409</v>
      </c>
      <c r="AC38" s="77"/>
      <c r="AD38" s="77">
        <v>409</v>
      </c>
      <c r="AE38" s="77">
        <v>409</v>
      </c>
      <c r="AF38" s="77">
        <v>409</v>
      </c>
      <c r="AG38" s="29">
        <v>409</v>
      </c>
      <c r="AH38" s="29">
        <v>409</v>
      </c>
      <c r="AI38" s="29">
        <v>409</v>
      </c>
      <c r="AJ38" s="36"/>
      <c r="AL38" s="531"/>
      <c r="AM38" s="346"/>
      <c r="AN38" s="77">
        <v>409</v>
      </c>
      <c r="AO38" s="77">
        <v>409</v>
      </c>
      <c r="AP38" s="77">
        <v>409</v>
      </c>
      <c r="AQ38" s="77">
        <v>409</v>
      </c>
      <c r="AR38" s="77">
        <v>409</v>
      </c>
      <c r="AS38" s="77">
        <v>409</v>
      </c>
      <c r="AT38" s="129">
        <v>409</v>
      </c>
      <c r="AU38" s="77"/>
      <c r="AW38" s="36"/>
      <c r="AX38" s="23"/>
      <c r="AY38" s="38"/>
      <c r="AZ38" s="36"/>
      <c r="BA38" s="36">
        <v>409</v>
      </c>
      <c r="BB38" s="29">
        <v>409</v>
      </c>
      <c r="BC38" s="36">
        <v>409</v>
      </c>
      <c r="BD38" s="36"/>
      <c r="BE38" s="36"/>
      <c r="BF38" s="36"/>
      <c r="BG38" s="36"/>
      <c r="BH38" s="36"/>
      <c r="BI38" s="36"/>
      <c r="BJ38" s="13"/>
      <c r="BK38" s="52"/>
      <c r="BL38" s="52"/>
      <c r="BM38" s="79"/>
      <c r="BN38" s="29"/>
      <c r="BO38" s="29"/>
      <c r="BP38" s="77"/>
      <c r="BQ38" s="36"/>
      <c r="BR38" s="23"/>
      <c r="BS38" s="414">
        <f t="shared" si="0"/>
        <v>0</v>
      </c>
    </row>
    <row r="39" spans="1:71" s="30" customFormat="1" ht="18.75">
      <c r="A39" s="2"/>
      <c r="B39" s="14" t="s">
        <v>1</v>
      </c>
      <c r="C39" s="345"/>
      <c r="D39" s="3" t="s">
        <v>131</v>
      </c>
      <c r="E39" s="3" t="s">
        <v>13</v>
      </c>
      <c r="F39" s="3" t="s">
        <v>93</v>
      </c>
      <c r="G39" s="3" t="s">
        <v>14</v>
      </c>
      <c r="H39" s="142" t="s">
        <v>12</v>
      </c>
      <c r="I39" s="141" t="s">
        <v>4</v>
      </c>
      <c r="J39" s="3"/>
      <c r="K39" s="4"/>
      <c r="L39" s="3"/>
      <c r="M39" s="26"/>
      <c r="N39" s="4"/>
      <c r="O39" s="369" t="s">
        <v>11</v>
      </c>
      <c r="P39" s="142" t="s">
        <v>10</v>
      </c>
      <c r="Q39" s="143" t="s">
        <v>64</v>
      </c>
      <c r="R39" s="142" t="s">
        <v>16</v>
      </c>
      <c r="S39" s="142" t="s">
        <v>185</v>
      </c>
      <c r="T39" s="142" t="s">
        <v>185</v>
      </c>
      <c r="U39" s="142" t="s">
        <v>184</v>
      </c>
      <c r="V39" s="141" t="s">
        <v>190</v>
      </c>
      <c r="W39" s="141"/>
      <c r="X39" s="142"/>
      <c r="Y39" s="362"/>
      <c r="Z39" s="523"/>
      <c r="AA39" s="21" t="s">
        <v>13</v>
      </c>
      <c r="AB39" s="3" t="s">
        <v>14</v>
      </c>
      <c r="AC39" s="5" t="s">
        <v>131</v>
      </c>
      <c r="AD39" s="3" t="s">
        <v>12</v>
      </c>
      <c r="AE39" s="3" t="s">
        <v>93</v>
      </c>
      <c r="AF39" s="3" t="s">
        <v>4</v>
      </c>
      <c r="AG39" s="28" t="s">
        <v>213</v>
      </c>
      <c r="AH39" s="4"/>
      <c r="AI39" s="3"/>
      <c r="AJ39" s="3"/>
      <c r="AK39" s="26"/>
      <c r="AL39" s="524"/>
      <c r="AM39" s="345"/>
      <c r="AN39" s="154" t="s">
        <v>185</v>
      </c>
      <c r="AO39" s="3" t="s">
        <v>185</v>
      </c>
      <c r="AP39" s="5" t="s">
        <v>184</v>
      </c>
      <c r="AQ39" s="3" t="s">
        <v>64</v>
      </c>
      <c r="AR39" s="3" t="s">
        <v>10</v>
      </c>
      <c r="AS39" s="142" t="s">
        <v>11</v>
      </c>
      <c r="AT39" s="4"/>
      <c r="AU39" s="3"/>
      <c r="AV39" s="26"/>
      <c r="AW39" s="3"/>
      <c r="AX39" s="22"/>
      <c r="AY39" s="21" t="s">
        <v>131</v>
      </c>
      <c r="AZ39" s="3" t="s">
        <v>13</v>
      </c>
      <c r="BA39" s="3" t="s">
        <v>14</v>
      </c>
      <c r="BB39" s="1" t="s">
        <v>16</v>
      </c>
      <c r="BC39" s="246" t="s">
        <v>185</v>
      </c>
      <c r="BD39" s="98"/>
      <c r="BE39" s="3"/>
      <c r="BF39" s="4"/>
      <c r="BG39" s="4"/>
      <c r="BH39" s="4"/>
      <c r="BI39" s="4"/>
      <c r="BJ39" s="4"/>
      <c r="BK39" s="106"/>
      <c r="BL39" s="21"/>
      <c r="BM39" s="3"/>
      <c r="BN39" s="3"/>
      <c r="BO39" s="3"/>
      <c r="BP39" s="3"/>
      <c r="BQ39" s="3"/>
      <c r="BR39" s="22"/>
      <c r="BS39" s="414">
        <f t="shared" si="0"/>
        <v>32</v>
      </c>
    </row>
    <row r="40" spans="1:71" s="6" customFormat="1" ht="19.5" thickBot="1">
      <c r="A40" s="52"/>
      <c r="B40" s="85"/>
      <c r="C40" s="346"/>
      <c r="D40" s="77">
        <v>216</v>
      </c>
      <c r="E40" s="77">
        <v>216</v>
      </c>
      <c r="F40" s="77">
        <v>216</v>
      </c>
      <c r="G40" s="77">
        <v>216</v>
      </c>
      <c r="H40" s="77">
        <v>216</v>
      </c>
      <c r="I40" s="77">
        <v>216</v>
      </c>
      <c r="J40" s="77"/>
      <c r="K40" s="13"/>
      <c r="L40" s="36"/>
      <c r="N40" s="13"/>
      <c r="O40" s="334">
        <v>216</v>
      </c>
      <c r="P40" s="151">
        <v>216</v>
      </c>
      <c r="Q40" s="151">
        <v>216</v>
      </c>
      <c r="R40" s="151">
        <v>216</v>
      </c>
      <c r="S40" s="151">
        <v>216</v>
      </c>
      <c r="T40" s="151">
        <v>216</v>
      </c>
      <c r="U40" s="151">
        <v>216</v>
      </c>
      <c r="V40" s="150">
        <v>216</v>
      </c>
      <c r="W40" s="150"/>
      <c r="X40" s="76"/>
      <c r="Y40" s="321"/>
      <c r="Z40" s="527"/>
      <c r="AA40" s="38">
        <v>216</v>
      </c>
      <c r="AB40" s="29">
        <v>216</v>
      </c>
      <c r="AC40" s="29">
        <v>216</v>
      </c>
      <c r="AD40" s="29">
        <v>216</v>
      </c>
      <c r="AE40" s="29">
        <v>216</v>
      </c>
      <c r="AF40" s="29">
        <v>216</v>
      </c>
      <c r="AG40" s="29">
        <v>216</v>
      </c>
      <c r="AH40" s="29"/>
      <c r="AI40" s="36"/>
      <c r="AJ40" s="36"/>
      <c r="AL40" s="531"/>
      <c r="AM40" s="350"/>
      <c r="AN40" s="151">
        <v>216</v>
      </c>
      <c r="AO40" s="29">
        <v>216</v>
      </c>
      <c r="AP40" s="29">
        <v>216</v>
      </c>
      <c r="AQ40" s="29">
        <v>216</v>
      </c>
      <c r="AR40" s="29">
        <v>216</v>
      </c>
      <c r="AS40" s="29">
        <v>216</v>
      </c>
      <c r="AT40" s="29"/>
      <c r="AU40" s="36"/>
      <c r="AW40" s="36"/>
      <c r="AX40" s="23"/>
      <c r="AY40" s="38">
        <v>216</v>
      </c>
      <c r="AZ40" s="77">
        <v>216</v>
      </c>
      <c r="BA40" s="77">
        <v>216</v>
      </c>
      <c r="BB40" s="77">
        <v>216</v>
      </c>
      <c r="BC40" s="77">
        <v>216</v>
      </c>
      <c r="BD40" s="77"/>
      <c r="BE40" s="77"/>
      <c r="BF40" s="77"/>
      <c r="BG40" s="13"/>
      <c r="BH40" s="13"/>
      <c r="BI40" s="13"/>
      <c r="BJ40" s="13"/>
      <c r="BK40" s="52"/>
      <c r="BL40" s="38"/>
      <c r="BM40" s="77"/>
      <c r="BN40" s="77"/>
      <c r="BO40" s="77"/>
      <c r="BP40" s="77"/>
      <c r="BQ40" s="77"/>
      <c r="BR40" s="310"/>
      <c r="BS40" s="414">
        <f t="shared" si="0"/>
        <v>0</v>
      </c>
    </row>
    <row r="41" spans="1:71" s="401" customFormat="1" ht="18.75">
      <c r="A41" s="398"/>
      <c r="B41" s="422" t="s">
        <v>44</v>
      </c>
      <c r="C41" s="347" t="s">
        <v>131</v>
      </c>
      <c r="D41" s="156" t="s">
        <v>13</v>
      </c>
      <c r="E41" s="156" t="s">
        <v>14</v>
      </c>
      <c r="F41" s="156" t="s">
        <v>131</v>
      </c>
      <c r="G41" s="156" t="s">
        <v>16</v>
      </c>
      <c r="H41" s="156" t="s">
        <v>11</v>
      </c>
      <c r="I41" s="421" t="s">
        <v>64</v>
      </c>
      <c r="J41" s="580" t="s">
        <v>191</v>
      </c>
      <c r="K41" s="516" t="s">
        <v>218</v>
      </c>
      <c r="L41" s="516"/>
      <c r="M41" s="156"/>
      <c r="N41" s="155"/>
      <c r="O41" s="424"/>
      <c r="P41" s="156"/>
      <c r="Q41" s="580" t="s">
        <v>191</v>
      </c>
      <c r="R41" s="580" t="s">
        <v>191</v>
      </c>
      <c r="S41" s="177" t="s">
        <v>66</v>
      </c>
      <c r="T41" s="156" t="s">
        <v>16</v>
      </c>
      <c r="U41" s="580" t="s">
        <v>191</v>
      </c>
      <c r="V41" s="156" t="s">
        <v>20</v>
      </c>
      <c r="W41" s="156" t="s">
        <v>26</v>
      </c>
      <c r="X41" s="156" t="s">
        <v>23</v>
      </c>
      <c r="Y41" s="498"/>
      <c r="Z41" s="529"/>
      <c r="AB41" s="156" t="s">
        <v>11</v>
      </c>
      <c r="AC41" s="156" t="s">
        <v>64</v>
      </c>
      <c r="AD41" s="156" t="s">
        <v>14</v>
      </c>
      <c r="AE41" s="156" t="s">
        <v>131</v>
      </c>
      <c r="AF41" s="156" t="s">
        <v>13</v>
      </c>
      <c r="AG41" s="155"/>
      <c r="AH41" s="155"/>
      <c r="AI41" s="156"/>
      <c r="AJ41" s="156"/>
      <c r="AK41" s="157"/>
      <c r="AL41" s="537"/>
      <c r="AM41" s="347" t="s">
        <v>131</v>
      </c>
      <c r="AN41" s="580" t="s">
        <v>191</v>
      </c>
      <c r="AO41" s="580" t="s">
        <v>191</v>
      </c>
      <c r="AP41" s="156" t="s">
        <v>16</v>
      </c>
      <c r="AQ41" s="156" t="s">
        <v>66</v>
      </c>
      <c r="AR41" s="580" t="s">
        <v>191</v>
      </c>
      <c r="AS41" s="156" t="s">
        <v>26</v>
      </c>
      <c r="AT41" s="155" t="s">
        <v>20</v>
      </c>
      <c r="AU41" s="155" t="s">
        <v>23</v>
      </c>
      <c r="AV41" s="156"/>
      <c r="AW41" s="157"/>
      <c r="AX41" s="155"/>
      <c r="AY41" s="335" t="s">
        <v>11</v>
      </c>
      <c r="AZ41" s="156" t="s">
        <v>14</v>
      </c>
      <c r="BA41" s="580" t="s">
        <v>191</v>
      </c>
      <c r="BB41" s="156" t="s">
        <v>64</v>
      </c>
      <c r="BC41" s="156" t="s">
        <v>13</v>
      </c>
      <c r="BD41" s="156" t="s">
        <v>131</v>
      </c>
      <c r="BE41" s="156" t="s">
        <v>166</v>
      </c>
      <c r="BF41" s="155"/>
      <c r="BG41" s="155"/>
      <c r="BH41" s="155"/>
      <c r="BI41" s="155"/>
      <c r="BJ41" s="155"/>
      <c r="BK41" s="374"/>
      <c r="BL41" s="335"/>
      <c r="BM41" s="156"/>
      <c r="BN41" s="156"/>
      <c r="BO41" s="156"/>
      <c r="BP41" s="156"/>
      <c r="BQ41" s="156"/>
      <c r="BR41" s="158"/>
      <c r="BS41" s="414">
        <f t="shared" si="0"/>
        <v>38</v>
      </c>
    </row>
    <row r="42" spans="1:71" s="6" customFormat="1" ht="18.75">
      <c r="A42" s="52"/>
      <c r="B42" s="410"/>
      <c r="C42" s="346">
        <v>216</v>
      </c>
      <c r="D42" s="36">
        <v>406</v>
      </c>
      <c r="E42" s="36">
        <v>406</v>
      </c>
      <c r="F42" s="36">
        <v>406</v>
      </c>
      <c r="G42" s="36">
        <v>201</v>
      </c>
      <c r="H42" s="76">
        <v>201</v>
      </c>
      <c r="I42" s="6">
        <v>201</v>
      </c>
      <c r="J42" s="76"/>
      <c r="K42" s="152"/>
      <c r="L42" s="137"/>
      <c r="M42" s="137"/>
      <c r="N42" s="13"/>
      <c r="O42" s="37"/>
      <c r="P42" s="151"/>
      <c r="Q42" s="151"/>
      <c r="R42" s="137"/>
      <c r="S42" s="151">
        <v>201</v>
      </c>
      <c r="T42" s="151">
        <v>201</v>
      </c>
      <c r="U42" s="76"/>
      <c r="V42" s="76"/>
      <c r="W42" s="76"/>
      <c r="X42" s="151"/>
      <c r="Y42" s="321"/>
      <c r="Z42" s="527"/>
      <c r="AA42" s="180"/>
      <c r="AB42" s="77">
        <v>201</v>
      </c>
      <c r="AC42" s="77">
        <v>201</v>
      </c>
      <c r="AD42" s="77">
        <v>406</v>
      </c>
      <c r="AE42" s="77">
        <v>406</v>
      </c>
      <c r="AF42" s="77">
        <v>406</v>
      </c>
      <c r="AG42" s="77"/>
      <c r="AH42" s="8"/>
      <c r="AI42" s="36"/>
      <c r="AJ42" s="36"/>
      <c r="AK42" s="50"/>
      <c r="AL42" s="550"/>
      <c r="AM42" s="479">
        <v>216</v>
      </c>
      <c r="AN42" s="77"/>
      <c r="AO42" s="77"/>
      <c r="AP42" s="128">
        <v>201</v>
      </c>
      <c r="AQ42" s="77"/>
      <c r="AR42" s="77"/>
      <c r="AS42" s="77"/>
      <c r="AT42" s="77"/>
      <c r="AU42" s="77"/>
      <c r="AV42" s="77"/>
      <c r="AW42" s="77"/>
      <c r="AX42" s="77"/>
      <c r="AY42" s="38">
        <v>201</v>
      </c>
      <c r="AZ42" s="77">
        <v>406</v>
      </c>
      <c r="BA42" s="77"/>
      <c r="BB42" s="77">
        <v>201</v>
      </c>
      <c r="BC42" s="77">
        <v>406</v>
      </c>
      <c r="BD42" s="77">
        <v>406</v>
      </c>
      <c r="BE42" s="36"/>
      <c r="BF42" s="13"/>
      <c r="BG42" s="13"/>
      <c r="BH42" s="13"/>
      <c r="BI42" s="13"/>
      <c r="BJ42" s="13"/>
      <c r="BK42" s="52"/>
      <c r="BL42" s="52"/>
      <c r="BM42" s="36"/>
      <c r="BN42" s="36"/>
      <c r="BO42" s="36"/>
      <c r="BP42" s="77"/>
      <c r="BQ42" s="77"/>
      <c r="BR42" s="310"/>
      <c r="BS42" s="414">
        <f t="shared" si="0"/>
        <v>0</v>
      </c>
    </row>
    <row r="43" spans="1:71" s="126" customFormat="1" ht="18.75">
      <c r="A43" s="91"/>
      <c r="B43" s="67" t="s">
        <v>42</v>
      </c>
      <c r="C43" s="345"/>
      <c r="D43" s="3"/>
      <c r="F43" s="3"/>
      <c r="G43" s="3"/>
      <c r="H43" s="3"/>
      <c r="I43" s="141"/>
      <c r="J43" s="423"/>
      <c r="L43" s="3"/>
      <c r="M43" s="3"/>
      <c r="N43" s="4"/>
      <c r="O43" s="332"/>
      <c r="P43" s="142"/>
      <c r="Q43" s="142" t="s">
        <v>3</v>
      </c>
      <c r="R43" s="142" t="s">
        <v>5</v>
      </c>
      <c r="S43" s="142" t="s">
        <v>6</v>
      </c>
      <c r="T43" s="142"/>
      <c r="U43" s="141"/>
      <c r="V43" s="142"/>
      <c r="W43" s="142"/>
      <c r="X43" s="142"/>
      <c r="Y43" s="362"/>
      <c r="Z43" s="523"/>
      <c r="AA43" s="21"/>
      <c r="AB43" s="3"/>
      <c r="AC43" s="3"/>
      <c r="AD43" s="3" t="s">
        <v>3</v>
      </c>
      <c r="AE43" s="3" t="s">
        <v>6</v>
      </c>
      <c r="AF43" s="3" t="s">
        <v>5</v>
      </c>
      <c r="AG43" s="4"/>
      <c r="AH43" s="4"/>
      <c r="AI43" s="3"/>
      <c r="AJ43" s="3"/>
      <c r="AK43" s="26"/>
      <c r="AL43" s="524"/>
      <c r="AM43" s="345"/>
      <c r="AN43" s="3"/>
      <c r="AO43" s="3"/>
      <c r="AP43" s="3"/>
      <c r="AQ43" s="3"/>
      <c r="AR43" s="3"/>
      <c r="AS43" s="4"/>
      <c r="AT43" s="4"/>
      <c r="AU43" s="3"/>
      <c r="AV43" s="26"/>
      <c r="AW43" s="3"/>
      <c r="AX43" s="4"/>
      <c r="AY43" s="21" t="s">
        <v>3</v>
      </c>
      <c r="AZ43" s="3" t="s">
        <v>6</v>
      </c>
      <c r="BA43" s="26" t="s">
        <v>5</v>
      </c>
      <c r="BB43" s="3"/>
      <c r="BC43" s="3"/>
      <c r="BD43" s="3"/>
      <c r="BE43" s="3"/>
      <c r="BF43" s="4"/>
      <c r="BG43" s="4"/>
      <c r="BH43" s="4"/>
      <c r="BI43" s="4"/>
      <c r="BJ43" s="4"/>
      <c r="BK43" s="106"/>
      <c r="BL43" s="21"/>
      <c r="BM43" s="3"/>
      <c r="BN43" s="3"/>
      <c r="BO43" s="3"/>
      <c r="BP43" s="3"/>
      <c r="BQ43" s="3"/>
      <c r="BR43" s="22"/>
      <c r="BS43" s="414">
        <f t="shared" si="0"/>
        <v>9</v>
      </c>
    </row>
    <row r="44" spans="1:71" s="6" customFormat="1" ht="18.75">
      <c r="A44" s="52"/>
      <c r="B44" s="87"/>
      <c r="C44" s="346"/>
      <c r="D44" s="77"/>
      <c r="E44" s="29"/>
      <c r="F44" s="77"/>
      <c r="G44" s="77"/>
      <c r="H44" s="77"/>
      <c r="I44" s="150"/>
      <c r="J44" s="36"/>
      <c r="L44" s="36"/>
      <c r="M44" s="36"/>
      <c r="N44" s="13"/>
      <c r="O44" s="334"/>
      <c r="P44" s="151"/>
      <c r="Q44" s="151">
        <v>308</v>
      </c>
      <c r="R44" s="151">
        <v>308</v>
      </c>
      <c r="S44" s="151">
        <v>308</v>
      </c>
      <c r="T44" s="151"/>
      <c r="U44" s="152"/>
      <c r="V44" s="76"/>
      <c r="W44" s="76"/>
      <c r="X44" s="76"/>
      <c r="Y44" s="321"/>
      <c r="Z44" s="527"/>
      <c r="AA44" s="38"/>
      <c r="AB44" s="77"/>
      <c r="AC44" s="77"/>
      <c r="AD44" s="77">
        <v>411</v>
      </c>
      <c r="AE44" s="36">
        <v>308</v>
      </c>
      <c r="AF44" s="36">
        <v>405</v>
      </c>
      <c r="AG44" s="13"/>
      <c r="AH44" s="13"/>
      <c r="AI44" s="60"/>
      <c r="AJ44" s="36"/>
      <c r="AL44" s="531"/>
      <c r="AM44" s="346"/>
      <c r="AN44" s="77"/>
      <c r="AO44" s="77"/>
      <c r="AP44" s="77"/>
      <c r="AQ44" s="36"/>
      <c r="AR44" s="36"/>
      <c r="AS44" s="13"/>
      <c r="AT44" s="13"/>
      <c r="AU44" s="36"/>
      <c r="AW44" s="36"/>
      <c r="AX44" s="13"/>
      <c r="AY44" s="38">
        <v>307</v>
      </c>
      <c r="AZ44" s="77">
        <v>307</v>
      </c>
      <c r="BA44" s="77">
        <v>311</v>
      </c>
      <c r="BB44" s="77"/>
      <c r="BC44" s="77"/>
      <c r="BD44" s="77"/>
      <c r="BE44" s="36"/>
      <c r="BF44" s="13"/>
      <c r="BG44" s="13"/>
      <c r="BH44" s="13"/>
      <c r="BI44" s="13"/>
      <c r="BJ44" s="13"/>
      <c r="BK44" s="52"/>
      <c r="BL44" s="38"/>
      <c r="BM44" s="77"/>
      <c r="BN44" s="77"/>
      <c r="BO44" s="77"/>
      <c r="BP44" s="36"/>
      <c r="BQ44" s="36"/>
      <c r="BR44" s="23"/>
      <c r="BS44" s="414">
        <f t="shared" si="0"/>
        <v>0</v>
      </c>
    </row>
    <row r="45" spans="1:71" s="30" customFormat="1" ht="18.75">
      <c r="A45" s="2"/>
      <c r="B45" s="92" t="s">
        <v>43</v>
      </c>
      <c r="C45" s="345" t="s">
        <v>11</v>
      </c>
      <c r="D45" s="3" t="s">
        <v>28</v>
      </c>
      <c r="E45" s="3" t="s">
        <v>25</v>
      </c>
      <c r="F45" s="3" t="s">
        <v>27</v>
      </c>
      <c r="G45" s="3" t="s">
        <v>10</v>
      </c>
      <c r="H45" s="142" t="s">
        <v>11</v>
      </c>
      <c r="I45" s="141" t="s">
        <v>64</v>
      </c>
      <c r="J45" s="142" t="s">
        <v>15</v>
      </c>
      <c r="K45" s="493"/>
      <c r="L45" s="142"/>
      <c r="M45" s="142"/>
      <c r="N45" s="141"/>
      <c r="O45" s="332"/>
      <c r="P45" s="142"/>
      <c r="Q45" s="142"/>
      <c r="R45" s="142"/>
      <c r="S45" s="142"/>
      <c r="T45" s="142" t="s">
        <v>22</v>
      </c>
      <c r="U45" s="141"/>
      <c r="V45" s="141" t="s">
        <v>21</v>
      </c>
      <c r="W45" s="141" t="s">
        <v>24</v>
      </c>
      <c r="X45" s="141" t="s">
        <v>96</v>
      </c>
      <c r="Y45" s="357"/>
      <c r="Z45" s="523"/>
      <c r="AA45" s="332"/>
      <c r="AB45" s="142" t="s">
        <v>11</v>
      </c>
      <c r="AC45" s="142" t="s">
        <v>64</v>
      </c>
      <c r="AD45" s="142" t="s">
        <v>15</v>
      </c>
      <c r="AE45" s="142" t="s">
        <v>10</v>
      </c>
      <c r="AF45" s="142"/>
      <c r="AG45" s="141"/>
      <c r="AH45" s="141"/>
      <c r="AI45" s="142"/>
      <c r="AJ45" s="142"/>
      <c r="AK45" s="143"/>
      <c r="AL45" s="532"/>
      <c r="AM45" s="345" t="s">
        <v>11</v>
      </c>
      <c r="AN45" s="142"/>
      <c r="AO45" s="142" t="s">
        <v>27</v>
      </c>
      <c r="AP45" s="142" t="s">
        <v>28</v>
      </c>
      <c r="AQ45" s="30" t="s">
        <v>25</v>
      </c>
      <c r="AR45" s="142" t="s">
        <v>22</v>
      </c>
      <c r="AS45" s="143"/>
      <c r="AT45" s="141"/>
      <c r="AU45" s="142"/>
      <c r="AV45" s="143"/>
      <c r="AW45" s="142"/>
      <c r="AX45" s="141"/>
      <c r="AY45" s="332" t="s">
        <v>11</v>
      </c>
      <c r="AZ45" s="142" t="s">
        <v>10</v>
      </c>
      <c r="BA45" s="142" t="s">
        <v>15</v>
      </c>
      <c r="BB45" s="142" t="s">
        <v>64</v>
      </c>
      <c r="BC45" s="142"/>
      <c r="BD45" s="142"/>
      <c r="BE45" s="142" t="s">
        <v>24</v>
      </c>
      <c r="BF45" s="141" t="s">
        <v>96</v>
      </c>
      <c r="BG45" s="141" t="s">
        <v>21</v>
      </c>
      <c r="BH45" s="141"/>
      <c r="BI45" s="141"/>
      <c r="BJ45" s="141"/>
      <c r="BK45" s="369"/>
      <c r="BL45" s="21"/>
      <c r="BM45" s="3"/>
      <c r="BN45" s="3"/>
      <c r="BO45" s="3"/>
      <c r="BP45" s="3"/>
      <c r="BQ45" s="3"/>
      <c r="BR45" s="22"/>
      <c r="BS45" s="414">
        <f t="shared" si="0"/>
        <v>28</v>
      </c>
    </row>
    <row r="46" spans="1:71" s="123" customFormat="1" ht="18.75">
      <c r="A46" s="117"/>
      <c r="B46" s="87"/>
      <c r="C46" s="353">
        <v>406</v>
      </c>
      <c r="D46" s="119"/>
      <c r="E46" s="119"/>
      <c r="F46" s="119"/>
      <c r="G46" s="120">
        <v>406</v>
      </c>
      <c r="H46" s="166">
        <v>406</v>
      </c>
      <c r="I46" s="163">
        <v>406</v>
      </c>
      <c r="J46" s="166">
        <v>201</v>
      </c>
      <c r="K46" s="165"/>
      <c r="L46" s="460"/>
      <c r="M46" s="460"/>
      <c r="N46" s="163"/>
      <c r="O46" s="375"/>
      <c r="P46" s="164"/>
      <c r="Q46" s="164"/>
      <c r="R46" s="164"/>
      <c r="S46" s="164"/>
      <c r="T46" s="164"/>
      <c r="U46" s="165"/>
      <c r="V46" s="460"/>
      <c r="W46" s="460"/>
      <c r="X46" s="165"/>
      <c r="Y46" s="420"/>
      <c r="Z46" s="538"/>
      <c r="AA46" s="375"/>
      <c r="AB46" s="164">
        <v>406</v>
      </c>
      <c r="AC46" s="164">
        <v>406</v>
      </c>
      <c r="AD46" s="164">
        <v>201</v>
      </c>
      <c r="AE46" s="164">
        <v>305</v>
      </c>
      <c r="AF46" s="164"/>
      <c r="AG46" s="164"/>
      <c r="AH46" s="146"/>
      <c r="AI46" s="76"/>
      <c r="AJ46" s="166"/>
      <c r="AK46" s="165"/>
      <c r="AL46" s="539"/>
      <c r="AM46" s="353">
        <v>406</v>
      </c>
      <c r="AN46" s="164"/>
      <c r="AO46" s="76"/>
      <c r="AP46" s="164"/>
      <c r="AR46" s="166"/>
      <c r="AS46" s="151"/>
      <c r="AT46" s="151"/>
      <c r="AU46" s="151"/>
      <c r="AV46" s="151"/>
      <c r="AW46" s="166"/>
      <c r="AX46" s="151"/>
      <c r="AY46" s="375">
        <v>406</v>
      </c>
      <c r="AZ46" s="164">
        <v>301</v>
      </c>
      <c r="BA46" s="164">
        <v>406</v>
      </c>
      <c r="BB46" s="164">
        <v>406</v>
      </c>
      <c r="BC46" s="164"/>
      <c r="BD46" s="166"/>
      <c r="BE46" s="166"/>
      <c r="BF46" s="163"/>
      <c r="BG46" s="163"/>
      <c r="BH46" s="163"/>
      <c r="BI46" s="163"/>
      <c r="BJ46" s="473"/>
      <c r="BK46" s="585"/>
      <c r="BL46" s="117"/>
      <c r="BM46" s="120"/>
      <c r="BN46" s="120"/>
      <c r="BO46" s="120"/>
      <c r="BP46" s="119"/>
      <c r="BQ46" s="119"/>
      <c r="BR46" s="312"/>
      <c r="BS46" s="414">
        <f t="shared" si="0"/>
        <v>0</v>
      </c>
    </row>
    <row r="47" spans="1:71" s="30" customFormat="1" ht="18.75" hidden="1">
      <c r="A47" s="2"/>
      <c r="B47" s="92"/>
      <c r="C47" s="345"/>
      <c r="D47" s="3"/>
      <c r="E47" s="3"/>
      <c r="F47" s="3"/>
      <c r="G47" s="3"/>
      <c r="H47" s="142"/>
      <c r="I47" s="141"/>
      <c r="J47" s="142"/>
      <c r="K47" s="141"/>
      <c r="L47" s="142"/>
      <c r="M47" s="143"/>
      <c r="N47" s="141"/>
      <c r="O47" s="332"/>
      <c r="P47" s="142"/>
      <c r="Q47" s="142"/>
      <c r="R47" s="142"/>
      <c r="S47" s="142"/>
      <c r="T47" s="142"/>
      <c r="U47" s="141"/>
      <c r="V47" s="142"/>
      <c r="W47" s="142"/>
      <c r="X47" s="142"/>
      <c r="Y47" s="362"/>
      <c r="Z47" s="523"/>
      <c r="AA47" s="332"/>
      <c r="AB47" s="142"/>
      <c r="AC47" s="142"/>
      <c r="AD47" s="142"/>
      <c r="AE47" s="142"/>
      <c r="AF47" s="142"/>
      <c r="AG47" s="141"/>
      <c r="AH47" s="141"/>
      <c r="AI47" s="142"/>
      <c r="AJ47" s="142"/>
      <c r="AK47" s="143"/>
      <c r="AL47" s="532"/>
      <c r="AM47" s="345"/>
      <c r="AN47" s="142"/>
      <c r="AO47" s="142"/>
      <c r="AP47" s="142"/>
      <c r="AQ47" s="142"/>
      <c r="AR47" s="142"/>
      <c r="AS47" s="141"/>
      <c r="AT47" s="141"/>
      <c r="AU47" s="142"/>
      <c r="AV47" s="143"/>
      <c r="AW47" s="142"/>
      <c r="AX47" s="144"/>
      <c r="AY47" s="332"/>
      <c r="AZ47" s="142"/>
      <c r="BA47" s="142"/>
      <c r="BB47" s="142"/>
      <c r="BC47" s="142"/>
      <c r="BD47" s="142"/>
      <c r="BE47" s="142"/>
      <c r="BF47" s="141"/>
      <c r="BG47" s="141"/>
      <c r="BH47" s="141"/>
      <c r="BI47" s="141"/>
      <c r="BJ47" s="141"/>
      <c r="BK47" s="369"/>
      <c r="BL47" s="21"/>
      <c r="BM47" s="3"/>
      <c r="BN47" s="3"/>
      <c r="BO47" s="3"/>
      <c r="BP47" s="3"/>
      <c r="BQ47" s="3"/>
      <c r="BR47" s="22"/>
      <c r="BS47" s="414">
        <f t="shared" si="0"/>
        <v>0</v>
      </c>
    </row>
    <row r="48" spans="1:71" s="123" customFormat="1" ht="18.75" hidden="1">
      <c r="A48" s="117"/>
      <c r="B48" s="113"/>
      <c r="C48" s="353"/>
      <c r="D48" s="119"/>
      <c r="E48" s="119"/>
      <c r="F48" s="119"/>
      <c r="G48" s="119"/>
      <c r="H48" s="166"/>
      <c r="I48" s="163"/>
      <c r="J48" s="166"/>
      <c r="K48" s="163"/>
      <c r="L48" s="166"/>
      <c r="M48" s="165"/>
      <c r="N48" s="163"/>
      <c r="O48" s="375"/>
      <c r="P48" s="164"/>
      <c r="Q48" s="164"/>
      <c r="R48" s="164"/>
      <c r="S48" s="164"/>
      <c r="T48" s="164"/>
      <c r="U48" s="165"/>
      <c r="V48" s="166"/>
      <c r="W48" s="166"/>
      <c r="X48" s="166"/>
      <c r="Y48" s="500"/>
      <c r="Z48" s="538"/>
      <c r="AA48" s="375"/>
      <c r="AB48" s="164"/>
      <c r="AC48" s="164"/>
      <c r="AD48" s="164"/>
      <c r="AE48" s="164"/>
      <c r="AF48" s="166"/>
      <c r="AG48" s="151"/>
      <c r="AH48" s="151"/>
      <c r="AI48" s="76"/>
      <c r="AJ48" s="166"/>
      <c r="AK48" s="165"/>
      <c r="AL48" s="539"/>
      <c r="AM48" s="353"/>
      <c r="AN48" s="76"/>
      <c r="AO48" s="76"/>
      <c r="AP48" s="164"/>
      <c r="AQ48" s="164"/>
      <c r="AR48" s="166"/>
      <c r="AS48" s="151"/>
      <c r="AT48" s="151"/>
      <c r="AU48" s="166"/>
      <c r="AV48" s="165"/>
      <c r="AW48" s="166"/>
      <c r="AX48" s="167"/>
      <c r="AY48" s="375"/>
      <c r="AZ48" s="164"/>
      <c r="BA48" s="164"/>
      <c r="BB48" s="164"/>
      <c r="BC48" s="164"/>
      <c r="BD48" s="166"/>
      <c r="BE48" s="166"/>
      <c r="BF48" s="163"/>
      <c r="BG48" s="163"/>
      <c r="BH48" s="163"/>
      <c r="BI48" s="163"/>
      <c r="BJ48" s="163"/>
      <c r="BK48" s="585"/>
      <c r="BL48" s="117"/>
      <c r="BM48" s="120"/>
      <c r="BN48" s="120"/>
      <c r="BO48" s="120"/>
      <c r="BP48" s="119"/>
      <c r="BQ48" s="119"/>
      <c r="BR48" s="312"/>
      <c r="BS48" s="414">
        <f t="shared" si="0"/>
        <v>0</v>
      </c>
    </row>
    <row r="49" spans="1:71" s="412" customFormat="1" ht="18.75">
      <c r="A49" s="411"/>
      <c r="B49" s="399" t="s">
        <v>114</v>
      </c>
      <c r="C49" s="345"/>
      <c r="D49" s="357" t="s">
        <v>93</v>
      </c>
      <c r="E49" s="142" t="s">
        <v>4</v>
      </c>
      <c r="F49" s="142" t="s">
        <v>9</v>
      </c>
      <c r="G49" s="566" t="s">
        <v>8</v>
      </c>
      <c r="H49" s="566" t="s">
        <v>8</v>
      </c>
      <c r="I49" s="143" t="s">
        <v>12</v>
      </c>
      <c r="J49" s="142" t="s">
        <v>15</v>
      </c>
      <c r="K49" s="141"/>
      <c r="L49" s="142"/>
      <c r="M49" s="143"/>
      <c r="N49" s="141"/>
      <c r="O49" s="21" t="s">
        <v>93</v>
      </c>
      <c r="P49" s="142" t="s">
        <v>183</v>
      </c>
      <c r="Q49" s="142" t="s">
        <v>7</v>
      </c>
      <c r="R49" s="566" t="s">
        <v>9</v>
      </c>
      <c r="S49" s="566" t="s">
        <v>9</v>
      </c>
      <c r="T49" s="142" t="s">
        <v>8</v>
      </c>
      <c r="U49" s="566" t="s">
        <v>7</v>
      </c>
      <c r="V49" s="566" t="s">
        <v>7</v>
      </c>
      <c r="W49" s="142"/>
      <c r="X49" s="142"/>
      <c r="Y49" s="357"/>
      <c r="Z49" s="523"/>
      <c r="AA49" s="332" t="s">
        <v>4</v>
      </c>
      <c r="AB49" s="142" t="s">
        <v>12</v>
      </c>
      <c r="AC49" s="142" t="s">
        <v>93</v>
      </c>
      <c r="AD49" s="142" t="s">
        <v>15</v>
      </c>
      <c r="AE49" s="566" t="s">
        <v>4</v>
      </c>
      <c r="AF49" s="142" t="s">
        <v>7</v>
      </c>
      <c r="AG49" s="143" t="s">
        <v>8</v>
      </c>
      <c r="AH49" s="141" t="s">
        <v>9</v>
      </c>
      <c r="AI49" s="142"/>
      <c r="AJ49" s="142"/>
      <c r="AK49" s="143"/>
      <c r="AL49" s="532"/>
      <c r="AM49" s="332" t="s">
        <v>183</v>
      </c>
      <c r="AN49" s="566" t="s">
        <v>11</v>
      </c>
      <c r="AO49" s="566" t="s">
        <v>11</v>
      </c>
      <c r="AP49" s="566" t="s">
        <v>10</v>
      </c>
      <c r="AQ49" s="566" t="s">
        <v>10</v>
      </c>
      <c r="AR49" s="566" t="s">
        <v>64</v>
      </c>
      <c r="AS49" s="576" t="s">
        <v>64</v>
      </c>
      <c r="AT49" s="141" t="s">
        <v>9</v>
      </c>
      <c r="AU49" s="142"/>
      <c r="AV49" s="143"/>
      <c r="AW49" s="142"/>
      <c r="AX49" s="144"/>
      <c r="AY49" s="577" t="s">
        <v>12</v>
      </c>
      <c r="AZ49" s="142" t="s">
        <v>93</v>
      </c>
      <c r="BA49" s="142" t="s">
        <v>15</v>
      </c>
      <c r="BB49" s="142" t="s">
        <v>4</v>
      </c>
      <c r="BC49" s="142" t="s">
        <v>183</v>
      </c>
      <c r="BD49" s="142" t="s">
        <v>12</v>
      </c>
      <c r="BE49" s="143" t="s">
        <v>8</v>
      </c>
      <c r="BF49" s="142" t="s">
        <v>7</v>
      </c>
      <c r="BG49" s="141"/>
      <c r="BH49" s="141"/>
      <c r="BI49" s="141"/>
      <c r="BJ49" s="141"/>
      <c r="BK49" s="369"/>
      <c r="BL49" s="332"/>
      <c r="BM49" s="142"/>
      <c r="BN49" s="142"/>
      <c r="BO49" s="142"/>
      <c r="BP49" s="142"/>
      <c r="BQ49" s="142"/>
      <c r="BR49" s="144"/>
      <c r="BS49" s="414">
        <f t="shared" si="0"/>
        <v>39</v>
      </c>
    </row>
    <row r="50" spans="1:71" s="6" customFormat="1" ht="19.5" thickBot="1">
      <c r="A50" s="52"/>
      <c r="B50" s="113"/>
      <c r="C50" s="346"/>
      <c r="D50" s="360">
        <v>103</v>
      </c>
      <c r="E50" s="36">
        <v>103</v>
      </c>
      <c r="F50" s="36">
        <v>103</v>
      </c>
      <c r="G50" s="567">
        <v>103</v>
      </c>
      <c r="H50" s="567">
        <v>103</v>
      </c>
      <c r="I50" s="150">
        <v>103</v>
      </c>
      <c r="J50" s="137">
        <v>103</v>
      </c>
      <c r="K50" s="150"/>
      <c r="L50" s="150"/>
      <c r="M50" s="136"/>
      <c r="N50" s="150"/>
      <c r="O50" s="38">
        <v>103</v>
      </c>
      <c r="P50" s="151">
        <v>103</v>
      </c>
      <c r="Q50" s="151">
        <v>103</v>
      </c>
      <c r="R50" s="478">
        <v>103</v>
      </c>
      <c r="S50" s="478">
        <v>103</v>
      </c>
      <c r="T50" s="151">
        <v>103</v>
      </c>
      <c r="U50" s="572">
        <v>103</v>
      </c>
      <c r="V50" s="481">
        <v>103</v>
      </c>
      <c r="W50" s="137"/>
      <c r="X50" s="137"/>
      <c r="Y50" s="383"/>
      <c r="Z50" s="527"/>
      <c r="AA50" s="334">
        <v>103</v>
      </c>
      <c r="AB50" s="151">
        <v>103</v>
      </c>
      <c r="AC50" s="151">
        <v>103</v>
      </c>
      <c r="AD50" s="151">
        <v>103</v>
      </c>
      <c r="AE50" s="478">
        <v>103</v>
      </c>
      <c r="AF50" s="151">
        <v>103</v>
      </c>
      <c r="AG50" s="151">
        <v>103</v>
      </c>
      <c r="AH50" s="151">
        <v>103</v>
      </c>
      <c r="AI50" s="76"/>
      <c r="AJ50" s="76"/>
      <c r="AK50" s="152"/>
      <c r="AL50" s="540"/>
      <c r="AM50" s="334">
        <v>103</v>
      </c>
      <c r="AN50" s="478">
        <v>103</v>
      </c>
      <c r="AO50" s="478">
        <v>103</v>
      </c>
      <c r="AP50" s="478">
        <v>103</v>
      </c>
      <c r="AQ50" s="478">
        <v>103</v>
      </c>
      <c r="AR50" s="478">
        <v>103</v>
      </c>
      <c r="AS50" s="478">
        <v>103</v>
      </c>
      <c r="AT50" s="151">
        <v>103</v>
      </c>
      <c r="AU50" s="76"/>
      <c r="AV50" s="152"/>
      <c r="AW50" s="76"/>
      <c r="AX50" s="153"/>
      <c r="AY50" s="578">
        <v>103</v>
      </c>
      <c r="AZ50" s="151">
        <v>103</v>
      </c>
      <c r="BA50" s="151">
        <v>103</v>
      </c>
      <c r="BB50" s="151">
        <v>103</v>
      </c>
      <c r="BC50" s="151">
        <v>103</v>
      </c>
      <c r="BD50" s="151">
        <v>103</v>
      </c>
      <c r="BE50" s="151">
        <v>103</v>
      </c>
      <c r="BF50" s="76">
        <v>103</v>
      </c>
      <c r="BG50" s="150"/>
      <c r="BH50" s="150"/>
      <c r="BI50" s="150"/>
      <c r="BJ50" s="150"/>
      <c r="BK50" s="372"/>
      <c r="BL50" s="38"/>
      <c r="BM50" s="77"/>
      <c r="BN50" s="77"/>
      <c r="BO50" s="77"/>
      <c r="BP50" s="77"/>
      <c r="BQ50" s="77"/>
      <c r="BR50" s="310"/>
      <c r="BS50" s="414">
        <f t="shared" si="0"/>
        <v>0</v>
      </c>
    </row>
    <row r="51" spans="1:71" s="30" customFormat="1" ht="18.75" hidden="1">
      <c r="A51" s="2"/>
      <c r="B51" s="14" t="s">
        <v>128</v>
      </c>
      <c r="C51" s="345"/>
      <c r="D51" s="3"/>
      <c r="E51" s="3"/>
      <c r="F51" s="3"/>
      <c r="G51" s="142"/>
      <c r="H51" s="142"/>
      <c r="I51" s="143"/>
      <c r="J51" s="493"/>
      <c r="K51" s="493"/>
      <c r="L51" s="493"/>
      <c r="M51" s="143"/>
      <c r="N51" s="141"/>
      <c r="O51" s="332"/>
      <c r="P51" s="142"/>
      <c r="Q51" s="142"/>
      <c r="R51" s="142"/>
      <c r="S51" s="142"/>
      <c r="T51" s="142"/>
      <c r="U51" s="142"/>
      <c r="V51" s="141"/>
      <c r="W51" s="142"/>
      <c r="X51" s="142"/>
      <c r="Y51" s="501"/>
      <c r="Z51" s="523"/>
      <c r="AA51" s="332"/>
      <c r="AB51" s="142"/>
      <c r="AC51" s="142"/>
      <c r="AD51" s="142"/>
      <c r="AE51" s="142"/>
      <c r="AF51" s="142"/>
      <c r="AG51" s="143"/>
      <c r="AH51" s="141"/>
      <c r="AI51" s="142"/>
      <c r="AJ51" s="142"/>
      <c r="AK51" s="143"/>
      <c r="AL51" s="532"/>
      <c r="AM51" s="345"/>
      <c r="AN51" s="142"/>
      <c r="AO51" s="142"/>
      <c r="AP51" s="142"/>
      <c r="AQ51" s="142"/>
      <c r="AR51" s="142"/>
      <c r="AS51" s="143"/>
      <c r="AT51" s="141"/>
      <c r="AU51" s="142"/>
      <c r="AV51" s="143"/>
      <c r="AW51" s="142"/>
      <c r="AX51" s="144"/>
      <c r="AY51" s="332"/>
      <c r="AZ51" s="142"/>
      <c r="BA51" s="142"/>
      <c r="BB51" s="142"/>
      <c r="BC51" s="142"/>
      <c r="BD51" s="142"/>
      <c r="BE51" s="412"/>
      <c r="BF51" s="412"/>
      <c r="BG51" s="142"/>
      <c r="BH51" s="142"/>
      <c r="BI51" s="142"/>
      <c r="BJ51" s="141"/>
      <c r="BK51" s="369"/>
      <c r="BL51" s="21"/>
      <c r="BM51" s="62"/>
      <c r="BO51" s="3"/>
      <c r="BP51" s="3"/>
      <c r="BQ51" s="3"/>
      <c r="BR51" s="22"/>
      <c r="BS51" s="414">
        <f t="shared" si="0"/>
        <v>0</v>
      </c>
    </row>
    <row r="52" spans="1:71" s="6" customFormat="1" ht="19.5" hidden="1" thickBot="1">
      <c r="A52" s="52"/>
      <c r="B52" s="113"/>
      <c r="C52" s="346"/>
      <c r="D52" s="36"/>
      <c r="E52" s="36"/>
      <c r="F52" s="36"/>
      <c r="G52" s="36"/>
      <c r="H52" s="76"/>
      <c r="I52" s="76"/>
      <c r="J52" s="76"/>
      <c r="K52" s="150"/>
      <c r="L52" s="76"/>
      <c r="M52" s="152"/>
      <c r="N52" s="150"/>
      <c r="O52" s="334"/>
      <c r="P52" s="76"/>
      <c r="Q52" s="76"/>
      <c r="R52" s="76"/>
      <c r="S52" s="76"/>
      <c r="T52" s="76"/>
      <c r="U52" s="76"/>
      <c r="V52" s="150"/>
      <c r="W52" s="76"/>
      <c r="X52" s="76"/>
      <c r="Y52" s="321"/>
      <c r="Z52" s="527"/>
      <c r="AA52" s="334"/>
      <c r="AB52" s="76"/>
      <c r="AC52" s="76"/>
      <c r="AD52" s="76"/>
      <c r="AE52" s="76"/>
      <c r="AF52" s="76"/>
      <c r="AG52" s="76"/>
      <c r="AH52" s="160"/>
      <c r="AI52" s="159"/>
      <c r="AJ52" s="76"/>
      <c r="AK52" s="152"/>
      <c r="AL52" s="540"/>
      <c r="AM52" s="346"/>
      <c r="AN52" s="76"/>
      <c r="AO52" s="76"/>
      <c r="AP52" s="76"/>
      <c r="AQ52" s="76"/>
      <c r="AR52" s="76"/>
      <c r="AS52" s="138"/>
      <c r="AT52" s="160"/>
      <c r="AU52" s="159"/>
      <c r="AV52" s="152"/>
      <c r="AW52" s="159"/>
      <c r="AX52" s="153"/>
      <c r="AY52" s="334"/>
      <c r="AZ52" s="76"/>
      <c r="BA52" s="76"/>
      <c r="BB52" s="76"/>
      <c r="BC52" s="76"/>
      <c r="BD52" s="76"/>
      <c r="BE52" s="152"/>
      <c r="BF52" s="152"/>
      <c r="BG52" s="159"/>
      <c r="BH52" s="76"/>
      <c r="BI52" s="76"/>
      <c r="BJ52" s="150"/>
      <c r="BK52" s="372"/>
      <c r="BL52" s="38"/>
      <c r="BM52" s="36"/>
      <c r="BN52" s="36"/>
      <c r="BO52" s="36"/>
      <c r="BP52" s="36"/>
      <c r="BQ52" s="36"/>
      <c r="BR52" s="23"/>
      <c r="BS52" s="414">
        <f t="shared" si="0"/>
        <v>0</v>
      </c>
    </row>
    <row r="53" spans="1:71" s="34" customFormat="1" ht="18.75">
      <c r="A53" s="31"/>
      <c r="B53" s="32" t="s">
        <v>45</v>
      </c>
      <c r="C53" s="347"/>
      <c r="D53" s="11"/>
      <c r="E53" s="11"/>
      <c r="F53" s="11" t="s">
        <v>25</v>
      </c>
      <c r="G53" s="11" t="s">
        <v>183</v>
      </c>
      <c r="H53" s="156" t="s">
        <v>3</v>
      </c>
      <c r="I53" s="155" t="s">
        <v>16</v>
      </c>
      <c r="J53" s="156"/>
      <c r="K53" s="155" t="s">
        <v>24</v>
      </c>
      <c r="L53" s="156" t="s">
        <v>23</v>
      </c>
      <c r="M53" s="157"/>
      <c r="N53" s="155"/>
      <c r="O53" s="335" t="s">
        <v>4</v>
      </c>
      <c r="P53" s="156" t="s">
        <v>93</v>
      </c>
      <c r="Q53" s="156" t="s">
        <v>6</v>
      </c>
      <c r="R53" s="156" t="s">
        <v>16</v>
      </c>
      <c r="S53" s="156" t="s">
        <v>5</v>
      </c>
      <c r="T53" s="156" t="s">
        <v>4</v>
      </c>
      <c r="U53" s="156" t="s">
        <v>12</v>
      </c>
      <c r="V53" s="155" t="s">
        <v>96</v>
      </c>
      <c r="W53" s="155"/>
      <c r="X53" s="156"/>
      <c r="Y53" s="498"/>
      <c r="Z53" s="529"/>
      <c r="AA53" s="335"/>
      <c r="AB53" s="156"/>
      <c r="AC53" s="156"/>
      <c r="AD53" s="156"/>
      <c r="AE53" s="156" t="s">
        <v>16</v>
      </c>
      <c r="AF53" s="25" t="s">
        <v>93</v>
      </c>
      <c r="AG53" s="156" t="s">
        <v>15</v>
      </c>
      <c r="AH53" s="156"/>
      <c r="AI53" s="155"/>
      <c r="AJ53" s="156"/>
      <c r="AK53" s="157"/>
      <c r="AL53" s="537"/>
      <c r="AM53" s="335" t="s">
        <v>3</v>
      </c>
      <c r="AN53" s="156" t="s">
        <v>5</v>
      </c>
      <c r="AO53" s="156" t="s">
        <v>6</v>
      </c>
      <c r="AP53" s="156" t="s">
        <v>183</v>
      </c>
      <c r="AQ53" s="156" t="s">
        <v>4</v>
      </c>
      <c r="AR53" s="156" t="s">
        <v>93</v>
      </c>
      <c r="AS53" s="155"/>
      <c r="AT53" s="156" t="s">
        <v>14</v>
      </c>
      <c r="AU53" s="155"/>
      <c r="AV53" s="155"/>
      <c r="AW53" s="155"/>
      <c r="AX53" s="158"/>
      <c r="AY53" s="335"/>
      <c r="AZ53" s="156"/>
      <c r="BA53" s="156" t="s">
        <v>13</v>
      </c>
      <c r="BB53" s="156"/>
      <c r="BC53" s="155" t="s">
        <v>25</v>
      </c>
      <c r="BD53" s="156" t="s">
        <v>96</v>
      </c>
      <c r="BE53" s="156" t="s">
        <v>16</v>
      </c>
      <c r="BF53" s="213" t="s">
        <v>131</v>
      </c>
      <c r="BG53" s="156" t="s">
        <v>23</v>
      </c>
      <c r="BH53" s="155" t="s">
        <v>24</v>
      </c>
      <c r="BI53" s="157"/>
      <c r="BJ53" s="155"/>
      <c r="BK53" s="374"/>
      <c r="BL53" s="17"/>
      <c r="BM53" s="11"/>
      <c r="BN53" s="11"/>
      <c r="BO53" s="11"/>
      <c r="BP53" s="11"/>
      <c r="BQ53" s="11"/>
      <c r="BR53" s="18"/>
      <c r="BS53" s="414">
        <f t="shared" si="0"/>
        <v>31</v>
      </c>
    </row>
    <row r="54" spans="1:71" s="6" customFormat="1" ht="19.5" thickBot="1">
      <c r="A54" s="81"/>
      <c r="B54" s="84"/>
      <c r="C54" s="344"/>
      <c r="D54" s="78"/>
      <c r="E54" s="78"/>
      <c r="F54" s="78">
        <v>2</v>
      </c>
      <c r="G54" s="29">
        <v>1</v>
      </c>
      <c r="H54" s="137">
        <v>1</v>
      </c>
      <c r="I54" s="136">
        <v>1</v>
      </c>
      <c r="J54" s="136"/>
      <c r="K54" s="136">
        <v>1</v>
      </c>
      <c r="L54" s="137">
        <v>1</v>
      </c>
      <c r="M54" s="139"/>
      <c r="N54" s="136"/>
      <c r="O54" s="333">
        <v>1</v>
      </c>
      <c r="P54" s="138">
        <v>1</v>
      </c>
      <c r="Q54" s="138">
        <v>1</v>
      </c>
      <c r="R54" s="138">
        <v>1</v>
      </c>
      <c r="S54" s="152">
        <v>2</v>
      </c>
      <c r="T54" s="137">
        <v>406</v>
      </c>
      <c r="U54" s="137">
        <v>406</v>
      </c>
      <c r="V54" s="136">
        <v>2</v>
      </c>
      <c r="W54" s="136"/>
      <c r="X54" s="137"/>
      <c r="Y54" s="497"/>
      <c r="Z54" s="520"/>
      <c r="AA54" s="333"/>
      <c r="AB54" s="138"/>
      <c r="AC54" s="138"/>
      <c r="AD54" s="138"/>
      <c r="AE54" s="138">
        <v>201</v>
      </c>
      <c r="AF54" s="36">
        <v>407</v>
      </c>
      <c r="AG54" s="138">
        <v>406</v>
      </c>
      <c r="AH54" s="76"/>
      <c r="AI54" s="136"/>
      <c r="AJ54" s="137"/>
      <c r="AK54" s="139"/>
      <c r="AL54" s="521"/>
      <c r="AM54" s="333">
        <v>1</v>
      </c>
      <c r="AN54" s="138">
        <v>1</v>
      </c>
      <c r="AO54" s="138">
        <v>1</v>
      </c>
      <c r="AP54" s="138">
        <v>1</v>
      </c>
      <c r="AQ54" s="138">
        <v>1</v>
      </c>
      <c r="AR54" s="138">
        <v>1</v>
      </c>
      <c r="AS54" s="138"/>
      <c r="AT54" s="136">
        <v>301</v>
      </c>
      <c r="AU54" s="136"/>
      <c r="AV54" s="136"/>
      <c r="AW54" s="136"/>
      <c r="AX54" s="140"/>
      <c r="AY54" s="333"/>
      <c r="AZ54" s="138"/>
      <c r="BA54" s="138">
        <v>407</v>
      </c>
      <c r="BB54" s="138"/>
      <c r="BC54" s="137">
        <v>2</v>
      </c>
      <c r="BD54" s="137">
        <v>2</v>
      </c>
      <c r="BE54" s="137">
        <v>1</v>
      </c>
      <c r="BF54" s="637">
        <v>406</v>
      </c>
      <c r="BG54" s="137">
        <v>1</v>
      </c>
      <c r="BH54" s="136">
        <v>1</v>
      </c>
      <c r="BI54" s="139"/>
      <c r="BJ54" s="136"/>
      <c r="BK54" s="370"/>
      <c r="BL54" s="37"/>
      <c r="BM54" s="78"/>
      <c r="BN54" s="78"/>
      <c r="BO54" s="78"/>
      <c r="BP54" s="29"/>
      <c r="BQ54" s="29"/>
      <c r="BR54" s="50"/>
      <c r="BS54" s="414">
        <f t="shared" si="0"/>
        <v>0</v>
      </c>
    </row>
    <row r="55" spans="1:71" ht="18.75">
      <c r="A55" s="58"/>
      <c r="B55" s="66" t="s">
        <v>61</v>
      </c>
      <c r="C55" s="349" t="s">
        <v>12</v>
      </c>
      <c r="D55" s="125" t="s">
        <v>191</v>
      </c>
      <c r="E55" s="1"/>
      <c r="F55" s="1"/>
      <c r="G55" s="1" t="s">
        <v>66</v>
      </c>
      <c r="H55" s="580" t="s">
        <v>191</v>
      </c>
      <c r="I55" s="145" t="s">
        <v>20</v>
      </c>
      <c r="J55" s="147" t="s">
        <v>26</v>
      </c>
      <c r="K55" s="145"/>
      <c r="L55" s="147"/>
      <c r="M55" s="148"/>
      <c r="N55" s="145"/>
      <c r="O55" s="371"/>
      <c r="P55" s="147"/>
      <c r="Q55" s="147"/>
      <c r="R55" s="147"/>
      <c r="S55" s="142"/>
      <c r="T55" s="147"/>
      <c r="U55" s="147"/>
      <c r="V55" s="580" t="s">
        <v>191</v>
      </c>
      <c r="W55" s="147" t="s">
        <v>21</v>
      </c>
      <c r="X55" s="148" t="s">
        <v>22</v>
      </c>
      <c r="Y55" s="357"/>
      <c r="Z55" s="518"/>
      <c r="AA55" s="371" t="s">
        <v>12</v>
      </c>
      <c r="AB55" s="125" t="s">
        <v>191</v>
      </c>
      <c r="AC55" s="147" t="s">
        <v>72</v>
      </c>
      <c r="AD55" s="147" t="s">
        <v>28</v>
      </c>
      <c r="AE55" s="147" t="s">
        <v>27</v>
      </c>
      <c r="AF55" s="147" t="s">
        <v>26</v>
      </c>
      <c r="AG55" s="145" t="s">
        <v>20</v>
      </c>
      <c r="AH55" s="125" t="s">
        <v>191</v>
      </c>
      <c r="AI55" s="145"/>
      <c r="AJ55" s="147"/>
      <c r="AK55" s="148"/>
      <c r="AL55" s="519"/>
      <c r="AM55" s="349" t="s">
        <v>12</v>
      </c>
      <c r="AN55" s="147"/>
      <c r="AO55" s="147"/>
      <c r="AP55" s="147"/>
      <c r="AQ55" s="147"/>
      <c r="AR55" s="147"/>
      <c r="AS55" s="145"/>
      <c r="AT55" s="145"/>
      <c r="AU55" s="145" t="s">
        <v>22</v>
      </c>
      <c r="AV55" s="145" t="s">
        <v>21</v>
      </c>
      <c r="AW55" s="145"/>
      <c r="AX55" s="149"/>
      <c r="AY55" s="371" t="s">
        <v>72</v>
      </c>
      <c r="AZ55" s="147" t="s">
        <v>28</v>
      </c>
      <c r="BA55" s="146" t="s">
        <v>27</v>
      </c>
      <c r="BB55" s="147" t="s">
        <v>66</v>
      </c>
      <c r="BC55" s="142" t="s">
        <v>12</v>
      </c>
      <c r="BD55" s="125" t="s">
        <v>191</v>
      </c>
      <c r="BE55" s="142"/>
      <c r="BF55" s="142"/>
      <c r="BG55" s="147"/>
      <c r="BH55" s="147"/>
      <c r="BI55" s="148"/>
      <c r="BJ55" s="145"/>
      <c r="BK55" s="586"/>
      <c r="BL55" s="19"/>
      <c r="BM55" s="1"/>
      <c r="BN55" s="1"/>
      <c r="BO55" s="1"/>
      <c r="BP55" s="1"/>
      <c r="BQ55" s="1"/>
      <c r="BR55" s="20"/>
      <c r="BS55" s="414">
        <f t="shared" si="0"/>
        <v>26</v>
      </c>
    </row>
    <row r="56" spans="1:71" s="6" customFormat="1" ht="18.75">
      <c r="A56" s="52"/>
      <c r="B56" s="113"/>
      <c r="C56" s="346">
        <v>410</v>
      </c>
      <c r="D56" s="36"/>
      <c r="E56" s="36"/>
      <c r="F56" s="136"/>
      <c r="G56" s="136">
        <v>2</v>
      </c>
      <c r="H56" s="29"/>
      <c r="I56" s="150">
        <v>2</v>
      </c>
      <c r="J56" s="136">
        <v>2</v>
      </c>
      <c r="K56" s="150"/>
      <c r="L56" s="76"/>
      <c r="M56" s="152"/>
      <c r="N56" s="150"/>
      <c r="O56" s="334"/>
      <c r="P56" s="151"/>
      <c r="Q56" s="151"/>
      <c r="R56" s="151"/>
      <c r="S56" s="151"/>
      <c r="T56" s="151"/>
      <c r="U56" s="76"/>
      <c r="V56" s="150"/>
      <c r="W56" s="150">
        <v>1</v>
      </c>
      <c r="X56" s="150">
        <v>1</v>
      </c>
      <c r="Y56" s="361"/>
      <c r="Z56" s="527"/>
      <c r="AA56" s="334">
        <v>1</v>
      </c>
      <c r="AB56" s="76"/>
      <c r="AC56" s="76">
        <v>2</v>
      </c>
      <c r="AD56" s="76">
        <v>2</v>
      </c>
      <c r="AE56" s="76">
        <v>2</v>
      </c>
      <c r="AF56" s="76">
        <v>2</v>
      </c>
      <c r="AG56" s="76">
        <v>2</v>
      </c>
      <c r="AH56" s="150"/>
      <c r="AI56" s="150"/>
      <c r="AJ56" s="76"/>
      <c r="AK56" s="152"/>
      <c r="AL56" s="540"/>
      <c r="AM56" s="346">
        <v>409</v>
      </c>
      <c r="AN56" s="76"/>
      <c r="AO56" s="76"/>
      <c r="AP56" s="76"/>
      <c r="AQ56" s="76"/>
      <c r="AR56" s="76"/>
      <c r="AS56" s="76"/>
      <c r="AT56" s="76"/>
      <c r="AU56" s="76">
        <v>1</v>
      </c>
      <c r="AV56" s="76">
        <v>1</v>
      </c>
      <c r="AW56" s="76"/>
      <c r="AX56" s="76"/>
      <c r="AY56" s="334">
        <v>2</v>
      </c>
      <c r="AZ56" s="151">
        <v>2</v>
      </c>
      <c r="BA56" s="151">
        <v>2</v>
      </c>
      <c r="BB56" s="76">
        <v>2</v>
      </c>
      <c r="BC56" s="76">
        <v>1</v>
      </c>
      <c r="BD56" s="76"/>
      <c r="BE56" s="150"/>
      <c r="BF56" s="137"/>
      <c r="BG56" s="76"/>
      <c r="BH56" s="76"/>
      <c r="BI56" s="152"/>
      <c r="BJ56" s="150"/>
      <c r="BK56" s="372"/>
      <c r="BL56" s="38"/>
      <c r="BM56" s="36"/>
      <c r="BN56" s="36"/>
      <c r="BO56" s="36"/>
      <c r="BP56" s="36"/>
      <c r="BQ56" s="36"/>
      <c r="BR56" s="23"/>
      <c r="BS56" s="414">
        <f t="shared" si="0"/>
        <v>0</v>
      </c>
    </row>
    <row r="57" spans="1:71" s="96" customFormat="1" ht="18.75">
      <c r="A57" s="93"/>
      <c r="B57" s="14" t="s">
        <v>46</v>
      </c>
      <c r="C57" s="345"/>
      <c r="D57" s="3"/>
      <c r="E57" s="3"/>
      <c r="F57" s="3"/>
      <c r="G57" s="3"/>
      <c r="H57" s="142"/>
      <c r="I57" s="141"/>
      <c r="J57" s="142"/>
      <c r="K57" s="286"/>
      <c r="L57" s="256"/>
      <c r="M57" s="143"/>
      <c r="N57" s="141"/>
      <c r="O57" s="376"/>
      <c r="P57" s="256"/>
      <c r="Q57" s="142"/>
      <c r="R57" s="142"/>
      <c r="S57" s="143"/>
      <c r="T57" s="256"/>
      <c r="U57" s="256"/>
      <c r="V57" s="286"/>
      <c r="W57" s="141"/>
      <c r="X57" s="142"/>
      <c r="Y57" s="362"/>
      <c r="Z57" s="523"/>
      <c r="AA57" s="332"/>
      <c r="AB57" s="142"/>
      <c r="AC57" s="142"/>
      <c r="AD57" s="142"/>
      <c r="AE57" s="142"/>
      <c r="AF57" s="142"/>
      <c r="AG57" s="141"/>
      <c r="AH57" s="141"/>
      <c r="AI57" s="141"/>
      <c r="AJ57" s="142"/>
      <c r="AK57" s="143"/>
      <c r="AL57" s="532"/>
      <c r="AM57" s="345"/>
      <c r="AN57" s="357"/>
      <c r="AO57" s="142"/>
      <c r="AP57" s="142"/>
      <c r="AQ57" s="142"/>
      <c r="AR57" s="142"/>
      <c r="AS57" s="359"/>
      <c r="AT57" s="359"/>
      <c r="AU57" s="359"/>
      <c r="AV57" s="141"/>
      <c r="AW57" s="141"/>
      <c r="AX57" s="144"/>
      <c r="AY57" s="332"/>
      <c r="AZ57" s="142"/>
      <c r="BA57" s="142"/>
      <c r="BB57" s="142"/>
      <c r="BC57" s="142"/>
      <c r="BD57" s="142"/>
      <c r="BE57" s="142"/>
      <c r="BF57" s="141"/>
      <c r="BG57" s="142"/>
      <c r="BH57" s="493"/>
      <c r="BI57" s="168"/>
      <c r="BJ57" s="494"/>
      <c r="BK57" s="587"/>
      <c r="BL57" s="21"/>
      <c r="BM57" s="3"/>
      <c r="BN57" s="3"/>
      <c r="BO57" s="3"/>
      <c r="BP57" s="3"/>
      <c r="BQ57" s="3"/>
      <c r="BR57" s="22"/>
      <c r="BS57" s="414">
        <f t="shared" si="0"/>
        <v>0</v>
      </c>
    </row>
    <row r="58" spans="1:71" s="86" customFormat="1" ht="19.5" thickBot="1">
      <c r="A58" s="313"/>
      <c r="B58" s="87"/>
      <c r="C58" s="346"/>
      <c r="D58" s="36"/>
      <c r="E58" s="36"/>
      <c r="F58" s="36"/>
      <c r="G58" s="36"/>
      <c r="H58" s="76"/>
      <c r="I58" s="150"/>
      <c r="J58" s="76"/>
      <c r="K58" s="287"/>
      <c r="L58" s="257"/>
      <c r="M58" s="152"/>
      <c r="N58" s="150"/>
      <c r="O58" s="377"/>
      <c r="P58" s="257"/>
      <c r="Q58" s="76"/>
      <c r="R58" s="76"/>
      <c r="S58" s="76"/>
      <c r="T58" s="257"/>
      <c r="U58" s="257"/>
      <c r="V58" s="287"/>
      <c r="W58" s="150"/>
      <c r="X58" s="76"/>
      <c r="Y58" s="321"/>
      <c r="Z58" s="527"/>
      <c r="AA58" s="334"/>
      <c r="AB58" s="76"/>
      <c r="AC58" s="152"/>
      <c r="AD58" s="76"/>
      <c r="AE58" s="76"/>
      <c r="AF58" s="76"/>
      <c r="AG58" s="150"/>
      <c r="AH58" s="150"/>
      <c r="AI58" s="150"/>
      <c r="AJ58" s="76"/>
      <c r="AK58" s="152"/>
      <c r="AL58" s="540"/>
      <c r="AM58" s="346"/>
      <c r="AN58" s="360"/>
      <c r="AO58" s="152"/>
      <c r="AP58" s="76"/>
      <c r="AQ58" s="76"/>
      <c r="AR58" s="76"/>
      <c r="AS58" s="361"/>
      <c r="AT58" s="361"/>
      <c r="AU58" s="361"/>
      <c r="AV58" s="150"/>
      <c r="AW58" s="150"/>
      <c r="AX58" s="153"/>
      <c r="AY58" s="334"/>
      <c r="AZ58" s="76"/>
      <c r="BA58" s="76"/>
      <c r="BB58" s="76"/>
      <c r="BC58" s="76"/>
      <c r="BD58" s="76"/>
      <c r="BE58" s="76"/>
      <c r="BF58" s="136"/>
      <c r="BG58" s="76"/>
      <c r="BH58" s="76"/>
      <c r="BI58" s="152"/>
      <c r="BJ58" s="150"/>
      <c r="BK58" s="372"/>
      <c r="BL58" s="38"/>
      <c r="BM58" s="36"/>
      <c r="BN58" s="36"/>
      <c r="BO58" s="36"/>
      <c r="BP58" s="36"/>
      <c r="BQ58" s="36"/>
      <c r="BR58" s="23"/>
      <c r="BS58" s="414">
        <f t="shared" si="0"/>
        <v>0</v>
      </c>
    </row>
    <row r="59" spans="1:71" s="100" customFormat="1" ht="18.75">
      <c r="A59" s="97"/>
      <c r="B59" s="101" t="s">
        <v>47</v>
      </c>
      <c r="C59" s="345" t="s">
        <v>15</v>
      </c>
      <c r="D59" s="3" t="s">
        <v>14</v>
      </c>
      <c r="E59" s="3" t="s">
        <v>131</v>
      </c>
      <c r="F59" s="3" t="s">
        <v>13</v>
      </c>
      <c r="G59" s="3" t="s">
        <v>215</v>
      </c>
      <c r="H59" s="142"/>
      <c r="I59" s="141"/>
      <c r="J59" s="3"/>
      <c r="K59" s="4"/>
      <c r="L59" s="3"/>
      <c r="M59" s="26"/>
      <c r="N59" s="4"/>
      <c r="O59" s="332"/>
      <c r="P59" s="580" t="s">
        <v>191</v>
      </c>
      <c r="Q59" s="142" t="s">
        <v>73</v>
      </c>
      <c r="R59" s="142" t="s">
        <v>71</v>
      </c>
      <c r="S59" s="168" t="s">
        <v>7</v>
      </c>
      <c r="T59" s="142" t="s">
        <v>13</v>
      </c>
      <c r="U59" s="142" t="s">
        <v>9</v>
      </c>
      <c r="V59" s="141" t="s">
        <v>8</v>
      </c>
      <c r="W59" s="141"/>
      <c r="X59" s="142"/>
      <c r="Y59" s="362"/>
      <c r="Z59" s="523"/>
      <c r="AA59" s="27" t="s">
        <v>215</v>
      </c>
      <c r="AB59" s="3" t="s">
        <v>131</v>
      </c>
      <c r="AC59" s="98" t="s">
        <v>14</v>
      </c>
      <c r="AD59" s="3" t="s">
        <v>10</v>
      </c>
      <c r="AE59" s="3" t="s">
        <v>15</v>
      </c>
      <c r="AF59" s="3" t="s">
        <v>64</v>
      </c>
      <c r="AG59" s="4" t="s">
        <v>11</v>
      </c>
      <c r="AH59" s="4"/>
      <c r="AI59" s="4"/>
      <c r="AJ59" s="3"/>
      <c r="AK59" s="26"/>
      <c r="AL59" s="524"/>
      <c r="AM59" s="345" t="s">
        <v>15</v>
      </c>
      <c r="AN59" s="3" t="s">
        <v>215</v>
      </c>
      <c r="AO59" s="3" t="s">
        <v>73</v>
      </c>
      <c r="AP59" s="3" t="s">
        <v>71</v>
      </c>
      <c r="AQ59" s="3"/>
      <c r="AR59" s="3"/>
      <c r="AS59" s="4" t="s">
        <v>8</v>
      </c>
      <c r="AT59" s="4" t="s">
        <v>7</v>
      </c>
      <c r="AU59" s="4"/>
      <c r="AV59" s="4"/>
      <c r="AW59" s="4"/>
      <c r="AX59" s="22"/>
      <c r="AY59" s="21" t="s">
        <v>10</v>
      </c>
      <c r="AZ59" s="3" t="s">
        <v>11</v>
      </c>
      <c r="BA59" s="3" t="s">
        <v>64</v>
      </c>
      <c r="BB59" s="3" t="s">
        <v>9</v>
      </c>
      <c r="BC59" s="3"/>
      <c r="BD59" s="3" t="s">
        <v>15</v>
      </c>
      <c r="BE59" s="580" t="s">
        <v>191</v>
      </c>
      <c r="BF59" s="4"/>
      <c r="BG59" s="3"/>
      <c r="BH59" s="246"/>
      <c r="BI59" s="98"/>
      <c r="BJ59" s="307"/>
      <c r="BK59" s="97"/>
      <c r="BL59" s="21"/>
      <c r="BM59" s="3"/>
      <c r="BN59" s="3"/>
      <c r="BO59" s="3"/>
      <c r="BP59" s="3"/>
      <c r="BQ59" s="3"/>
      <c r="BR59" s="22"/>
      <c r="BS59" s="414">
        <f t="shared" si="0"/>
        <v>31</v>
      </c>
    </row>
    <row r="60" spans="1:71" s="80" customFormat="1" ht="19.5" thickBot="1">
      <c r="A60" s="314"/>
      <c r="B60" s="113"/>
      <c r="C60" s="346">
        <v>305</v>
      </c>
      <c r="D60" s="36">
        <v>1</v>
      </c>
      <c r="E60" s="36">
        <v>1</v>
      </c>
      <c r="F60" s="36">
        <v>1</v>
      </c>
      <c r="G60" s="36"/>
      <c r="H60" s="76"/>
      <c r="I60" s="150"/>
      <c r="J60" s="36"/>
      <c r="K60" s="13"/>
      <c r="L60" s="36"/>
      <c r="M60" s="6"/>
      <c r="N60" s="13"/>
      <c r="O60" s="334"/>
      <c r="P60" s="76"/>
      <c r="Q60" s="76">
        <v>2</v>
      </c>
      <c r="R60" s="76">
        <v>2</v>
      </c>
      <c r="S60" s="76">
        <v>1</v>
      </c>
      <c r="T60" s="76">
        <v>1</v>
      </c>
      <c r="U60" s="76">
        <v>1</v>
      </c>
      <c r="V60" s="150">
        <v>1</v>
      </c>
      <c r="W60" s="150"/>
      <c r="X60" s="76"/>
      <c r="Y60" s="321"/>
      <c r="Z60" s="527"/>
      <c r="AA60" s="38"/>
      <c r="AB60" s="36">
        <v>1</v>
      </c>
      <c r="AC60" s="36">
        <v>1</v>
      </c>
      <c r="AD60" s="36">
        <v>1</v>
      </c>
      <c r="AE60" s="36">
        <v>1</v>
      </c>
      <c r="AF60" s="36">
        <v>1</v>
      </c>
      <c r="AG60" s="36">
        <v>1</v>
      </c>
      <c r="AH60" s="13"/>
      <c r="AI60" s="13"/>
      <c r="AJ60" s="36"/>
      <c r="AK60" s="6"/>
      <c r="AL60" s="531"/>
      <c r="AM60" s="346">
        <v>305</v>
      </c>
      <c r="AN60" s="35"/>
      <c r="AO60" s="36">
        <v>2</v>
      </c>
      <c r="AP60" s="36">
        <v>2</v>
      </c>
      <c r="AQ60" s="36"/>
      <c r="AR60" s="36"/>
      <c r="AS60" s="13">
        <v>1</v>
      </c>
      <c r="AT60" s="13">
        <v>1</v>
      </c>
      <c r="AU60" s="13"/>
      <c r="AV60" s="13"/>
      <c r="AW60" s="13"/>
      <c r="AX60" s="23"/>
      <c r="AY60" s="38">
        <v>1</v>
      </c>
      <c r="AZ60" s="36">
        <v>1</v>
      </c>
      <c r="BA60" s="36">
        <v>1</v>
      </c>
      <c r="BB60" s="36">
        <v>1</v>
      </c>
      <c r="BC60" s="36"/>
      <c r="BD60" s="36">
        <v>1</v>
      </c>
      <c r="BE60" s="36"/>
      <c r="BF60" s="36"/>
      <c r="BG60" s="36"/>
      <c r="BH60" s="36"/>
      <c r="BI60" s="36"/>
      <c r="BJ60" s="89"/>
      <c r="BK60" s="52"/>
      <c r="BL60" s="38"/>
      <c r="BM60" s="36"/>
      <c r="BN60" s="36"/>
      <c r="BO60" s="36"/>
      <c r="BP60" s="36"/>
      <c r="BQ60" s="36"/>
      <c r="BR60" s="23"/>
      <c r="BS60" s="414">
        <f t="shared" si="0"/>
        <v>0</v>
      </c>
    </row>
    <row r="61" spans="1:71" s="217" customFormat="1" ht="18.75">
      <c r="A61" s="272"/>
      <c r="B61" s="271" t="s">
        <v>78</v>
      </c>
      <c r="C61" s="354" t="s">
        <v>10</v>
      </c>
      <c r="D61" s="218" t="s">
        <v>191</v>
      </c>
      <c r="E61" s="218" t="s">
        <v>191</v>
      </c>
      <c r="F61" s="218" t="s">
        <v>191</v>
      </c>
      <c r="G61" s="218" t="s">
        <v>191</v>
      </c>
      <c r="H61" s="218" t="s">
        <v>191</v>
      </c>
      <c r="I61" s="218" t="s">
        <v>191</v>
      </c>
      <c r="J61" s="279" t="s">
        <v>108</v>
      </c>
      <c r="K61" s="428"/>
      <c r="L61" s="279"/>
      <c r="M61" s="429"/>
      <c r="N61" s="428"/>
      <c r="O61" s="218" t="s">
        <v>191</v>
      </c>
      <c r="P61" s="218" t="s">
        <v>191</v>
      </c>
      <c r="Q61" s="218" t="s">
        <v>191</v>
      </c>
      <c r="R61" s="279" t="s">
        <v>108</v>
      </c>
      <c r="S61" s="279" t="s">
        <v>108</v>
      </c>
      <c r="T61" s="218" t="s">
        <v>191</v>
      </c>
      <c r="U61" s="218" t="s">
        <v>191</v>
      </c>
      <c r="V61" s="218" t="s">
        <v>191</v>
      </c>
      <c r="W61" s="428" t="s">
        <v>108</v>
      </c>
      <c r="X61" s="279"/>
      <c r="Y61" s="502"/>
      <c r="Z61" s="542"/>
      <c r="AA61" s="218" t="s">
        <v>191</v>
      </c>
      <c r="AB61" s="218" t="s">
        <v>191</v>
      </c>
      <c r="AC61" s="218" t="s">
        <v>191</v>
      </c>
      <c r="AD61" s="218" t="s">
        <v>191</v>
      </c>
      <c r="AE61" s="218" t="s">
        <v>191</v>
      </c>
      <c r="AF61" s="218" t="s">
        <v>191</v>
      </c>
      <c r="AG61" s="218" t="s">
        <v>108</v>
      </c>
      <c r="AH61" s="218" t="s">
        <v>191</v>
      </c>
      <c r="AI61" s="218" t="s">
        <v>191</v>
      </c>
      <c r="AJ61" s="279"/>
      <c r="AK61" s="430"/>
      <c r="AL61" s="541"/>
      <c r="AM61" s="557" t="s">
        <v>10</v>
      </c>
      <c r="AN61" s="218" t="s">
        <v>191</v>
      </c>
      <c r="AO61" s="218" t="s">
        <v>191</v>
      </c>
      <c r="AP61" s="218" t="s">
        <v>191</v>
      </c>
      <c r="AQ61" s="218" t="s">
        <v>191</v>
      </c>
      <c r="AR61" s="218" t="s">
        <v>191</v>
      </c>
      <c r="AS61" s="218" t="s">
        <v>191</v>
      </c>
      <c r="AT61" s="218" t="s">
        <v>191</v>
      </c>
      <c r="AU61" s="218" t="s">
        <v>191</v>
      </c>
      <c r="AV61" s="279"/>
      <c r="AW61" s="428"/>
      <c r="AX61" s="277"/>
      <c r="AY61" s="218" t="s">
        <v>191</v>
      </c>
      <c r="AZ61" s="218" t="s">
        <v>191</v>
      </c>
      <c r="BA61" s="218" t="s">
        <v>191</v>
      </c>
      <c r="BB61" s="282" t="s">
        <v>108</v>
      </c>
      <c r="BC61" s="283" t="s">
        <v>108</v>
      </c>
      <c r="BD61" s="218" t="s">
        <v>191</v>
      </c>
      <c r="BE61" s="218" t="s">
        <v>191</v>
      </c>
      <c r="BF61" s="218" t="s">
        <v>108</v>
      </c>
      <c r="BG61" s="218" t="s">
        <v>191</v>
      </c>
      <c r="BH61" s="218"/>
      <c r="BI61" s="276"/>
      <c r="BJ61" s="366"/>
      <c r="BK61" s="272"/>
      <c r="BL61" s="281"/>
      <c r="BM61" s="273"/>
      <c r="BN61" s="273"/>
      <c r="BO61" s="273"/>
      <c r="BP61" s="273"/>
      <c r="BQ61" s="273"/>
      <c r="BR61" s="277"/>
      <c r="BS61" s="414">
        <f t="shared" si="0"/>
        <v>44</v>
      </c>
    </row>
    <row r="62" spans="1:71" s="80" customFormat="1" ht="19.5" thickBot="1">
      <c r="A62" s="314"/>
      <c r="B62" s="113"/>
      <c r="C62" s="346">
        <v>308</v>
      </c>
      <c r="D62" s="197"/>
      <c r="E62" s="36"/>
      <c r="F62" s="36"/>
      <c r="G62" s="76"/>
      <c r="H62" s="151"/>
      <c r="I62" s="150"/>
      <c r="J62" s="76"/>
      <c r="K62" s="76"/>
      <c r="L62" s="76"/>
      <c r="M62" s="76"/>
      <c r="N62" s="76"/>
      <c r="O62" s="334">
        <v>202</v>
      </c>
      <c r="P62" s="76">
        <v>202</v>
      </c>
      <c r="Q62" s="76">
        <v>202</v>
      </c>
      <c r="R62" s="76">
        <v>202</v>
      </c>
      <c r="S62" s="76">
        <v>202</v>
      </c>
      <c r="T62" s="76">
        <v>202</v>
      </c>
      <c r="U62" s="76">
        <v>202</v>
      </c>
      <c r="V62" s="76">
        <v>202</v>
      </c>
      <c r="W62" s="76">
        <v>202</v>
      </c>
      <c r="X62" s="150"/>
      <c r="Y62" s="361"/>
      <c r="Z62" s="527"/>
      <c r="AA62" s="334"/>
      <c r="AB62" s="76"/>
      <c r="AC62" s="152"/>
      <c r="AD62" s="76"/>
      <c r="AE62" s="152"/>
      <c r="AF62" s="431"/>
      <c r="AG62" s="431"/>
      <c r="AH62" s="431"/>
      <c r="AI62" s="150"/>
      <c r="AJ62" s="76"/>
      <c r="AK62" s="152"/>
      <c r="AL62" s="540"/>
      <c r="AM62" s="346">
        <v>308</v>
      </c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23"/>
      <c r="AY62" s="438"/>
      <c r="AZ62" s="130"/>
      <c r="BA62" s="130"/>
      <c r="BB62" s="130"/>
      <c r="BC62" s="130"/>
      <c r="BD62" s="130"/>
      <c r="BE62" s="130"/>
      <c r="BF62" s="130"/>
      <c r="BG62" s="130"/>
      <c r="BH62" s="130"/>
      <c r="BI62" s="6"/>
      <c r="BJ62" s="13"/>
      <c r="BK62" s="52"/>
      <c r="BL62" s="38"/>
      <c r="BM62" s="36"/>
      <c r="BN62" s="36"/>
      <c r="BO62" s="36"/>
      <c r="BP62" s="36"/>
      <c r="BQ62" s="36"/>
      <c r="BR62" s="23"/>
      <c r="BS62" s="414">
        <f t="shared" si="0"/>
        <v>0</v>
      </c>
    </row>
    <row r="63" spans="1:71" s="435" customFormat="1" ht="18.75">
      <c r="A63" s="432"/>
      <c r="B63" s="433" t="s">
        <v>48</v>
      </c>
      <c r="C63" s="347" t="s">
        <v>16</v>
      </c>
      <c r="D63" s="156" t="s">
        <v>93</v>
      </c>
      <c r="E63" s="156" t="s">
        <v>219</v>
      </c>
      <c r="F63" s="213" t="s">
        <v>219</v>
      </c>
      <c r="G63" s="156" t="s">
        <v>8</v>
      </c>
      <c r="H63" s="156" t="s">
        <v>8</v>
      </c>
      <c r="I63" s="155" t="s">
        <v>108</v>
      </c>
      <c r="J63" s="213" t="s">
        <v>131</v>
      </c>
      <c r="K63" s="580" t="s">
        <v>108</v>
      </c>
      <c r="L63" s="156"/>
      <c r="M63" s="157"/>
      <c r="N63" s="155"/>
      <c r="O63" s="335"/>
      <c r="P63" s="213" t="s">
        <v>219</v>
      </c>
      <c r="Q63" s="213" t="s">
        <v>219</v>
      </c>
      <c r="R63" s="213" t="s">
        <v>9</v>
      </c>
      <c r="S63" s="156" t="s">
        <v>9</v>
      </c>
      <c r="T63" s="156" t="s">
        <v>14</v>
      </c>
      <c r="U63" s="156" t="s">
        <v>7</v>
      </c>
      <c r="V63" s="155" t="s">
        <v>7</v>
      </c>
      <c r="W63" s="155"/>
      <c r="X63" s="156"/>
      <c r="Y63" s="498"/>
      <c r="Z63" s="529"/>
      <c r="AA63" s="335" t="s">
        <v>3</v>
      </c>
      <c r="AB63" s="156" t="s">
        <v>3</v>
      </c>
      <c r="AC63" s="157" t="s">
        <v>5</v>
      </c>
      <c r="AD63" s="156" t="s">
        <v>5</v>
      </c>
      <c r="AE63" s="177" t="s">
        <v>4</v>
      </c>
      <c r="AF63" s="213" t="s">
        <v>219</v>
      </c>
      <c r="AG63" s="213" t="s">
        <v>219</v>
      </c>
      <c r="AH63" s="155" t="s">
        <v>13</v>
      </c>
      <c r="AI63" s="155" t="s">
        <v>220</v>
      </c>
      <c r="AJ63" s="156"/>
      <c r="AK63" s="157"/>
      <c r="AL63" s="537"/>
      <c r="AM63" s="347" t="s">
        <v>16</v>
      </c>
      <c r="AN63" s="142" t="s">
        <v>11</v>
      </c>
      <c r="AO63" s="142" t="s">
        <v>11</v>
      </c>
      <c r="AP63" s="142" t="s">
        <v>10</v>
      </c>
      <c r="AQ63" s="142" t="s">
        <v>10</v>
      </c>
      <c r="AR63" s="142" t="s">
        <v>64</v>
      </c>
      <c r="AS63" s="143" t="s">
        <v>64</v>
      </c>
      <c r="AT63" s="155" t="s">
        <v>220</v>
      </c>
      <c r="AU63" s="155" t="s">
        <v>220</v>
      </c>
      <c r="AV63" s="155"/>
      <c r="AW63" s="155"/>
      <c r="AX63" s="158"/>
      <c r="AY63" s="335" t="s">
        <v>12</v>
      </c>
      <c r="AZ63" s="156" t="s">
        <v>183</v>
      </c>
      <c r="BA63" s="156" t="s">
        <v>183</v>
      </c>
      <c r="BB63" s="213" t="s">
        <v>219</v>
      </c>
      <c r="BC63" s="156" t="s">
        <v>6</v>
      </c>
      <c r="BD63" s="156" t="s">
        <v>6</v>
      </c>
      <c r="BE63" s="156"/>
      <c r="BF63" s="155"/>
      <c r="BG63" s="156"/>
      <c r="BH63" s="434"/>
      <c r="BI63" s="157"/>
      <c r="BJ63" s="155"/>
      <c r="BK63" s="374"/>
      <c r="BL63" s="335"/>
      <c r="BM63" s="156"/>
      <c r="BN63" s="156"/>
      <c r="BO63" s="156"/>
      <c r="BP63" s="156"/>
      <c r="BQ63" s="156"/>
      <c r="BR63" s="158"/>
      <c r="BS63" s="414">
        <f t="shared" si="0"/>
        <v>40</v>
      </c>
    </row>
    <row r="64" spans="1:71" s="437" customFormat="1" ht="19.5" thickBot="1">
      <c r="A64" s="436"/>
      <c r="B64" s="410"/>
      <c r="C64" s="346">
        <v>413</v>
      </c>
      <c r="D64" s="76">
        <v>110</v>
      </c>
      <c r="E64" s="76">
        <v>110</v>
      </c>
      <c r="F64" s="76">
        <v>110</v>
      </c>
      <c r="G64" s="76">
        <v>110</v>
      </c>
      <c r="H64" s="76">
        <v>110</v>
      </c>
      <c r="I64" s="76"/>
      <c r="J64" s="637">
        <v>110</v>
      </c>
      <c r="K64" s="136"/>
      <c r="L64" s="137"/>
      <c r="M64" s="138"/>
      <c r="N64" s="150"/>
      <c r="O64" s="333"/>
      <c r="P64" s="76">
        <v>110</v>
      </c>
      <c r="Q64" s="76">
        <v>110</v>
      </c>
      <c r="R64" s="76">
        <v>110</v>
      </c>
      <c r="S64" s="76">
        <v>110</v>
      </c>
      <c r="T64" s="76">
        <v>110</v>
      </c>
      <c r="U64" s="76">
        <v>110</v>
      </c>
      <c r="V64" s="76">
        <v>110</v>
      </c>
      <c r="W64" s="76"/>
      <c r="X64" s="76"/>
      <c r="Y64" s="321"/>
      <c r="Z64" s="527"/>
      <c r="AA64" s="334">
        <v>110</v>
      </c>
      <c r="AB64" s="76">
        <v>110</v>
      </c>
      <c r="AC64" s="150">
        <v>110</v>
      </c>
      <c r="AD64" s="76">
        <v>110</v>
      </c>
      <c r="AE64" s="76">
        <v>110</v>
      </c>
      <c r="AF64" s="76">
        <v>110</v>
      </c>
      <c r="AG64" s="76">
        <v>110</v>
      </c>
      <c r="AH64" s="76">
        <v>110</v>
      </c>
      <c r="AI64" s="76">
        <v>110</v>
      </c>
      <c r="AJ64" s="150"/>
      <c r="AK64" s="140"/>
      <c r="AL64" s="522"/>
      <c r="AM64" s="360">
        <v>413</v>
      </c>
      <c r="AN64" s="76">
        <v>110</v>
      </c>
      <c r="AO64" s="76">
        <v>110</v>
      </c>
      <c r="AP64" s="76">
        <v>110</v>
      </c>
      <c r="AQ64" s="76">
        <v>110</v>
      </c>
      <c r="AR64" s="76">
        <v>110</v>
      </c>
      <c r="AS64" s="76">
        <v>110</v>
      </c>
      <c r="AT64" s="76">
        <v>110</v>
      </c>
      <c r="AU64" s="76">
        <v>110</v>
      </c>
      <c r="AV64" s="76"/>
      <c r="AW64" s="150"/>
      <c r="AX64" s="153"/>
      <c r="AY64" s="334">
        <v>110</v>
      </c>
      <c r="AZ64" s="137">
        <v>110</v>
      </c>
      <c r="BA64" s="137">
        <v>110</v>
      </c>
      <c r="BB64" s="137">
        <v>110</v>
      </c>
      <c r="BC64" s="137">
        <v>110</v>
      </c>
      <c r="BD64" s="137">
        <v>110</v>
      </c>
      <c r="BE64" s="137"/>
      <c r="BF64" s="137"/>
      <c r="BG64" s="137"/>
      <c r="BH64" s="137"/>
      <c r="BI64" s="137"/>
      <c r="BJ64" s="136"/>
      <c r="BK64" s="370"/>
      <c r="BL64" s="334"/>
      <c r="BM64" s="76"/>
      <c r="BN64" s="76"/>
      <c r="BO64" s="76"/>
      <c r="BP64" s="76"/>
      <c r="BQ64" s="76"/>
      <c r="BR64" s="153"/>
      <c r="BS64" s="414">
        <f t="shared" si="0"/>
        <v>0</v>
      </c>
    </row>
    <row r="65" spans="1:71" s="99" customFormat="1" ht="18.75" hidden="1">
      <c r="A65" s="106"/>
      <c r="B65" s="105" t="s">
        <v>130</v>
      </c>
      <c r="C65" s="345"/>
      <c r="D65" s="3"/>
      <c r="E65" s="27"/>
      <c r="F65" s="27"/>
      <c r="G65" s="27"/>
      <c r="H65" s="142"/>
      <c r="I65" s="141"/>
      <c r="J65" s="3"/>
      <c r="K65" s="4"/>
      <c r="L65" s="3"/>
      <c r="M65" s="26"/>
      <c r="N65" s="4"/>
      <c r="O65" s="332"/>
      <c r="P65" s="142"/>
      <c r="Q65" s="142"/>
      <c r="R65" s="27"/>
      <c r="S65" s="27"/>
      <c r="T65" s="142"/>
      <c r="U65" s="142"/>
      <c r="V65" s="141"/>
      <c r="W65" s="141"/>
      <c r="X65" s="142"/>
      <c r="Y65" s="362"/>
      <c r="Z65" s="523"/>
      <c r="AA65" s="21"/>
      <c r="AB65" s="3"/>
      <c r="AC65" s="26"/>
      <c r="AD65" s="3"/>
      <c r="AE65" s="26"/>
      <c r="AF65" s="3"/>
      <c r="AG65" s="26"/>
      <c r="AH65" s="3"/>
      <c r="AI65" s="26"/>
      <c r="AJ65" s="3"/>
      <c r="AK65" s="26"/>
      <c r="AL65" s="524"/>
      <c r="AM65" s="345"/>
      <c r="AN65" s="3"/>
      <c r="AO65" s="26"/>
      <c r="AP65" s="27"/>
      <c r="AQ65" s="27"/>
      <c r="AR65" s="3"/>
      <c r="AS65" s="4"/>
      <c r="AT65" s="4"/>
      <c r="AU65" s="4"/>
      <c r="AV65" s="4"/>
      <c r="AW65" s="4"/>
      <c r="AX65" s="22"/>
      <c r="AY65" s="21"/>
      <c r="AZ65" s="1"/>
      <c r="BA65" s="1"/>
      <c r="BB65" s="1"/>
      <c r="BC65" s="1"/>
      <c r="BD65" s="1"/>
      <c r="BE65" s="28"/>
      <c r="BF65" s="7"/>
      <c r="BG65" s="1"/>
      <c r="BH65" s="1"/>
      <c r="BI65" s="12"/>
      <c r="BJ65" s="7"/>
      <c r="BK65" s="116"/>
      <c r="BL65" s="21"/>
      <c r="BM65" s="3"/>
      <c r="BN65" s="3"/>
      <c r="BO65" s="3"/>
      <c r="BP65" s="3"/>
      <c r="BQ65" s="3"/>
      <c r="BR65" s="22"/>
      <c r="BS65" s="414">
        <f t="shared" si="0"/>
        <v>0</v>
      </c>
    </row>
    <row r="66" spans="1:71" s="80" customFormat="1" ht="19.5" hidden="1" thickBot="1">
      <c r="A66" s="314"/>
      <c r="B66" s="113"/>
      <c r="C66" s="346"/>
      <c r="D66" s="36"/>
      <c r="E66" s="36"/>
      <c r="F66" s="192"/>
      <c r="G66" s="192"/>
      <c r="H66" s="76"/>
      <c r="I66" s="150"/>
      <c r="J66" s="36"/>
      <c r="K66" s="13"/>
      <c r="L66" s="13"/>
      <c r="M66" s="13"/>
      <c r="N66" s="13"/>
      <c r="O66" s="52"/>
      <c r="P66" s="13"/>
      <c r="Q66" s="76"/>
      <c r="R66" s="76"/>
      <c r="S66" s="76"/>
      <c r="T66" s="76"/>
      <c r="U66" s="76"/>
      <c r="V66" s="150"/>
      <c r="W66" s="150"/>
      <c r="X66" s="76"/>
      <c r="Y66" s="321"/>
      <c r="Z66" s="527"/>
      <c r="AA66" s="38"/>
      <c r="AB66" s="36"/>
      <c r="AC66" s="6"/>
      <c r="AD66" s="36"/>
      <c r="AE66" s="6"/>
      <c r="AF66" s="36"/>
      <c r="AG66" s="6"/>
      <c r="AH66" s="36"/>
      <c r="AI66" s="6"/>
      <c r="AJ66" s="36"/>
      <c r="AK66" s="6"/>
      <c r="AL66" s="528"/>
      <c r="AM66" s="346"/>
      <c r="AN66" s="129"/>
      <c r="AO66" s="129"/>
      <c r="AP66" s="129"/>
      <c r="AQ66" s="129"/>
      <c r="AR66" s="129"/>
      <c r="AS66" s="129"/>
      <c r="AT66" s="13"/>
      <c r="AU66" s="13"/>
      <c r="AV66" s="13"/>
      <c r="AW66" s="13"/>
      <c r="AX66" s="23"/>
      <c r="AY66" s="38"/>
      <c r="AZ66" s="36"/>
      <c r="BA66" s="36"/>
      <c r="BB66" s="36"/>
      <c r="BC66" s="36"/>
      <c r="BD66" s="36"/>
      <c r="BE66" s="55"/>
      <c r="BF66" s="13"/>
      <c r="BG66" s="36"/>
      <c r="BH66" s="36"/>
      <c r="BI66" s="6"/>
      <c r="BJ66" s="13"/>
      <c r="BK66" s="52"/>
      <c r="BL66" s="38"/>
      <c r="BM66" s="36"/>
      <c r="BN66" s="36"/>
      <c r="BO66" s="36"/>
      <c r="BP66" s="36"/>
      <c r="BQ66" s="36"/>
      <c r="BR66" s="23"/>
      <c r="BS66" s="414">
        <f t="shared" si="0"/>
        <v>0</v>
      </c>
    </row>
    <row r="67" spans="1:71" s="107" customFormat="1" ht="18.75">
      <c r="A67" s="61"/>
      <c r="B67" s="104" t="s">
        <v>97</v>
      </c>
      <c r="C67" s="347"/>
      <c r="D67" s="11"/>
      <c r="E67" s="11"/>
      <c r="F67" s="156" t="s">
        <v>108</v>
      </c>
      <c r="G67" s="156" t="s">
        <v>108</v>
      </c>
      <c r="H67" s="156" t="s">
        <v>93</v>
      </c>
      <c r="I67" s="156" t="s">
        <v>7</v>
      </c>
      <c r="J67" s="156" t="s">
        <v>108</v>
      </c>
      <c r="K67" s="16" t="s">
        <v>108</v>
      </c>
      <c r="L67" s="11"/>
      <c r="M67" s="25"/>
      <c r="N67" s="16"/>
      <c r="O67" s="335" t="s">
        <v>5</v>
      </c>
      <c r="P67" s="156" t="s">
        <v>3</v>
      </c>
      <c r="Q67" s="156" t="s">
        <v>6</v>
      </c>
      <c r="R67" s="156" t="s">
        <v>10</v>
      </c>
      <c r="S67" s="157" t="s">
        <v>183</v>
      </c>
      <c r="T67" s="156" t="s">
        <v>108</v>
      </c>
      <c r="U67" s="156" t="s">
        <v>108</v>
      </c>
      <c r="V67" s="155" t="s">
        <v>108</v>
      </c>
      <c r="W67" s="155"/>
      <c r="X67" s="156"/>
      <c r="Y67" s="498"/>
      <c r="Z67" s="529"/>
      <c r="AA67" s="335"/>
      <c r="AB67" s="156" t="s">
        <v>25</v>
      </c>
      <c r="AC67" s="16" t="s">
        <v>9</v>
      </c>
      <c r="AD67" s="11" t="s">
        <v>108</v>
      </c>
      <c r="AE67" s="25" t="s">
        <v>108</v>
      </c>
      <c r="AF67" s="11" t="s">
        <v>8</v>
      </c>
      <c r="AG67" s="25" t="s">
        <v>108</v>
      </c>
      <c r="AH67" s="11" t="s">
        <v>108</v>
      </c>
      <c r="AI67" s="25" t="s">
        <v>24</v>
      </c>
      <c r="AJ67" s="11" t="s">
        <v>96</v>
      </c>
      <c r="AK67" s="157"/>
      <c r="AL67" s="537"/>
      <c r="AM67" s="335" t="s">
        <v>27</v>
      </c>
      <c r="AN67" s="156" t="s">
        <v>12</v>
      </c>
      <c r="AO67" s="157" t="s">
        <v>28</v>
      </c>
      <c r="AP67" s="156" t="s">
        <v>64</v>
      </c>
      <c r="AQ67" s="157" t="s">
        <v>11</v>
      </c>
      <c r="AR67" s="156" t="s">
        <v>108</v>
      </c>
      <c r="AS67" s="155" t="s">
        <v>108</v>
      </c>
      <c r="AT67" s="155" t="s">
        <v>108</v>
      </c>
      <c r="AU67" s="155"/>
      <c r="AV67" s="155"/>
      <c r="AW67" s="155"/>
      <c r="AX67" s="158"/>
      <c r="AY67" s="335" t="s">
        <v>191</v>
      </c>
      <c r="AZ67" s="27" t="s">
        <v>215</v>
      </c>
      <c r="BA67" s="156"/>
      <c r="BB67" s="156" t="s">
        <v>108</v>
      </c>
      <c r="BC67" s="156" t="s">
        <v>108</v>
      </c>
      <c r="BD67" s="156" t="s">
        <v>4</v>
      </c>
      <c r="BE67" s="33" t="s">
        <v>108</v>
      </c>
      <c r="BF67" s="16" t="s">
        <v>108</v>
      </c>
      <c r="BG67" s="11" t="s">
        <v>22</v>
      </c>
      <c r="BH67" s="11" t="s">
        <v>21</v>
      </c>
      <c r="BI67" s="25"/>
      <c r="BJ67" s="16"/>
      <c r="BK67" s="61"/>
      <c r="BL67" s="17"/>
      <c r="BM67" s="11"/>
      <c r="BN67" s="11"/>
      <c r="BO67" s="11"/>
      <c r="BP67" s="11"/>
      <c r="BQ67" s="11"/>
      <c r="BR67" s="18"/>
      <c r="BS67" s="414">
        <f t="shared" si="0"/>
        <v>40</v>
      </c>
    </row>
    <row r="68" spans="1:71" s="83" customFormat="1" ht="18.75">
      <c r="A68" s="315"/>
      <c r="B68" s="84" t="s">
        <v>68</v>
      </c>
      <c r="C68" s="344"/>
      <c r="D68" s="29"/>
      <c r="E68" s="29"/>
      <c r="F68" s="137">
        <v>311</v>
      </c>
      <c r="G68" s="137">
        <v>311</v>
      </c>
      <c r="H68" s="137">
        <v>311</v>
      </c>
      <c r="I68" s="137">
        <v>311</v>
      </c>
      <c r="J68" s="137">
        <v>311</v>
      </c>
      <c r="K68" s="137">
        <v>311</v>
      </c>
      <c r="L68" s="29"/>
      <c r="M68" s="68"/>
      <c r="N68" s="79"/>
      <c r="O68" s="333">
        <v>311</v>
      </c>
      <c r="P68" s="137">
        <v>311</v>
      </c>
      <c r="Q68" s="137">
        <v>311</v>
      </c>
      <c r="R68" s="137">
        <v>311</v>
      </c>
      <c r="S68" s="137">
        <v>311</v>
      </c>
      <c r="T68" s="137">
        <v>311</v>
      </c>
      <c r="U68" s="137">
        <v>311</v>
      </c>
      <c r="V68" s="137">
        <v>311</v>
      </c>
      <c r="W68" s="136"/>
      <c r="X68" s="136"/>
      <c r="Y68" s="384"/>
      <c r="Z68" s="520"/>
      <c r="AA68" s="333"/>
      <c r="AB68" s="137">
        <v>311</v>
      </c>
      <c r="AC68" s="6">
        <v>311</v>
      </c>
      <c r="AD68" s="6">
        <v>311</v>
      </c>
      <c r="AE68" s="6">
        <v>311</v>
      </c>
      <c r="AF68" s="29">
        <v>311</v>
      </c>
      <c r="AG68" s="29">
        <v>311</v>
      </c>
      <c r="AH68" s="29">
        <v>311</v>
      </c>
      <c r="AI68" s="6">
        <v>311</v>
      </c>
      <c r="AJ68" s="29">
        <v>311</v>
      </c>
      <c r="AK68" s="139"/>
      <c r="AL68" s="521"/>
      <c r="AM68" s="333">
        <v>311</v>
      </c>
      <c r="AN68" s="137">
        <v>311</v>
      </c>
      <c r="AO68" s="137">
        <v>311</v>
      </c>
      <c r="AP68" s="137">
        <v>311</v>
      </c>
      <c r="AQ68" s="137">
        <v>311</v>
      </c>
      <c r="AR68" s="137">
        <v>311</v>
      </c>
      <c r="AS68" s="137">
        <v>311</v>
      </c>
      <c r="AT68" s="137">
        <v>311</v>
      </c>
      <c r="AU68" s="151"/>
      <c r="AV68" s="151"/>
      <c r="AW68" s="152"/>
      <c r="AX68" s="140"/>
      <c r="AY68" s="333"/>
      <c r="AZ68" s="137"/>
      <c r="BA68" s="137"/>
      <c r="BB68" s="137">
        <v>311</v>
      </c>
      <c r="BC68" s="137">
        <v>311</v>
      </c>
      <c r="BD68" s="137">
        <v>311</v>
      </c>
      <c r="BE68" s="137">
        <v>311</v>
      </c>
      <c r="BF68" s="137">
        <v>311</v>
      </c>
      <c r="BG68" s="137">
        <v>311</v>
      </c>
      <c r="BH68" s="137">
        <v>311</v>
      </c>
      <c r="BI68" s="245"/>
      <c r="BJ68" s="194"/>
      <c r="BK68" s="477"/>
      <c r="BL68" s="37"/>
      <c r="BM68" s="29"/>
      <c r="BN68" s="29"/>
      <c r="BO68" s="29"/>
      <c r="BP68" s="29"/>
      <c r="BQ68" s="29"/>
      <c r="BR68" s="50"/>
      <c r="BS68" s="414">
        <f t="shared" si="0"/>
        <v>0</v>
      </c>
    </row>
    <row r="69" spans="1:71" s="99" customFormat="1" ht="18.75">
      <c r="A69" s="106"/>
      <c r="B69" s="105" t="s">
        <v>63</v>
      </c>
      <c r="C69" s="345" t="s">
        <v>93</v>
      </c>
      <c r="D69" s="3" t="s">
        <v>9</v>
      </c>
      <c r="E69" s="3" t="s">
        <v>8</v>
      </c>
      <c r="F69" s="3" t="s">
        <v>183</v>
      </c>
      <c r="G69" s="3" t="s">
        <v>64</v>
      </c>
      <c r="H69" s="142" t="s">
        <v>10</v>
      </c>
      <c r="I69" s="141" t="s">
        <v>11</v>
      </c>
      <c r="J69" s="142" t="s">
        <v>108</v>
      </c>
      <c r="K69" s="4" t="s">
        <v>108</v>
      </c>
      <c r="L69" s="3"/>
      <c r="M69" s="26"/>
      <c r="N69" s="4"/>
      <c r="O69" s="332"/>
      <c r="P69" s="142" t="s">
        <v>72</v>
      </c>
      <c r="Q69" s="143" t="s">
        <v>25</v>
      </c>
      <c r="R69" s="142" t="s">
        <v>66</v>
      </c>
      <c r="S69" s="143" t="s">
        <v>212</v>
      </c>
      <c r="T69" s="142"/>
      <c r="U69" s="142"/>
      <c r="V69" s="142" t="s">
        <v>26</v>
      </c>
      <c r="W69" s="141" t="s">
        <v>23</v>
      </c>
      <c r="X69" s="142" t="s">
        <v>20</v>
      </c>
      <c r="Y69" s="362"/>
      <c r="Z69" s="523"/>
      <c r="AA69" s="21"/>
      <c r="AB69" s="3" t="s">
        <v>73</v>
      </c>
      <c r="AC69" s="26" t="s">
        <v>6</v>
      </c>
      <c r="AD69" s="3" t="s">
        <v>71</v>
      </c>
      <c r="AE69" s="3" t="s">
        <v>28</v>
      </c>
      <c r="AF69" s="142" t="s">
        <v>108</v>
      </c>
      <c r="AG69" s="141" t="s">
        <v>108</v>
      </c>
      <c r="AH69" s="141" t="s">
        <v>108</v>
      </c>
      <c r="AI69" s="141" t="s">
        <v>22</v>
      </c>
      <c r="AJ69" s="142" t="s">
        <v>21</v>
      </c>
      <c r="AK69" s="143"/>
      <c r="AL69" s="532"/>
      <c r="AM69" s="345" t="s">
        <v>93</v>
      </c>
      <c r="AN69" s="142" t="s">
        <v>27</v>
      </c>
      <c r="AO69" s="143" t="s">
        <v>5</v>
      </c>
      <c r="AP69" s="142" t="s">
        <v>9</v>
      </c>
      <c r="AQ69" s="142" t="s">
        <v>3</v>
      </c>
      <c r="AR69" s="142" t="s">
        <v>7</v>
      </c>
      <c r="AS69" s="141"/>
      <c r="AT69" s="141" t="s">
        <v>8</v>
      </c>
      <c r="AU69" s="141" t="s">
        <v>96</v>
      </c>
      <c r="AV69" s="141" t="s">
        <v>24</v>
      </c>
      <c r="AW69" s="141"/>
      <c r="AX69" s="144"/>
      <c r="AY69" s="332"/>
      <c r="AZ69" s="142"/>
      <c r="BA69" s="142" t="s">
        <v>108</v>
      </c>
      <c r="BB69" s="147" t="s">
        <v>108</v>
      </c>
      <c r="BC69" s="142" t="s">
        <v>7</v>
      </c>
      <c r="BD69" s="142" t="s">
        <v>108</v>
      </c>
      <c r="BE69" s="142" t="s">
        <v>108</v>
      </c>
      <c r="BF69" s="141" t="s">
        <v>108</v>
      </c>
      <c r="BG69" s="3"/>
      <c r="BH69" s="3"/>
      <c r="BI69" s="26"/>
      <c r="BJ69" s="4"/>
      <c r="BK69" s="106"/>
      <c r="BL69" s="21"/>
      <c r="BM69" s="3"/>
      <c r="BN69" s="3"/>
      <c r="BO69" s="3"/>
      <c r="BP69" s="3"/>
      <c r="BQ69" s="26"/>
      <c r="BR69" s="22"/>
      <c r="BS69" s="414">
        <f t="shared" si="0"/>
        <v>40</v>
      </c>
    </row>
    <row r="70" spans="1:71" s="86" customFormat="1" ht="19.5" thickBot="1">
      <c r="A70" s="313"/>
      <c r="B70" s="113" t="s">
        <v>69</v>
      </c>
      <c r="C70" s="346">
        <v>307</v>
      </c>
      <c r="D70" s="36">
        <v>307</v>
      </c>
      <c r="E70" s="36">
        <v>307</v>
      </c>
      <c r="F70" s="36">
        <v>307</v>
      </c>
      <c r="G70" s="36">
        <v>307</v>
      </c>
      <c r="H70" s="36">
        <v>307</v>
      </c>
      <c r="I70" s="76">
        <v>307</v>
      </c>
      <c r="J70" s="76">
        <v>307</v>
      </c>
      <c r="K70" s="76">
        <v>307</v>
      </c>
      <c r="L70" s="36"/>
      <c r="M70" s="6"/>
      <c r="N70" s="13"/>
      <c r="O70" s="334"/>
      <c r="P70" s="76">
        <v>307</v>
      </c>
      <c r="Q70" s="171">
        <v>307</v>
      </c>
      <c r="R70" s="171">
        <v>307</v>
      </c>
      <c r="S70" s="171"/>
      <c r="T70" s="171"/>
      <c r="U70" s="171"/>
      <c r="V70" s="171">
        <v>307</v>
      </c>
      <c r="W70" s="171">
        <v>307</v>
      </c>
      <c r="X70" s="170">
        <v>307</v>
      </c>
      <c r="Y70" s="554"/>
      <c r="Z70" s="544"/>
      <c r="AA70" s="57"/>
      <c r="AB70" s="56">
        <v>307</v>
      </c>
      <c r="AC70" s="56">
        <v>307</v>
      </c>
      <c r="AD70" s="56">
        <v>307</v>
      </c>
      <c r="AE70" s="56">
        <v>307</v>
      </c>
      <c r="AF70" s="56">
        <v>307</v>
      </c>
      <c r="AG70" s="56">
        <v>307</v>
      </c>
      <c r="AH70" s="56">
        <v>307</v>
      </c>
      <c r="AI70" s="150">
        <v>307</v>
      </c>
      <c r="AJ70" s="150">
        <v>307</v>
      </c>
      <c r="AK70" s="150"/>
      <c r="AL70" s="540"/>
      <c r="AM70" s="346">
        <v>307</v>
      </c>
      <c r="AN70" s="76">
        <v>307</v>
      </c>
      <c r="AO70" s="76">
        <v>307</v>
      </c>
      <c r="AP70" s="76">
        <v>307</v>
      </c>
      <c r="AQ70" s="76">
        <v>307</v>
      </c>
      <c r="AR70" s="76">
        <v>307</v>
      </c>
      <c r="AS70" s="76"/>
      <c r="AT70" s="76">
        <v>307</v>
      </c>
      <c r="AU70" s="76">
        <v>307</v>
      </c>
      <c r="AV70" s="76">
        <v>307</v>
      </c>
      <c r="AW70" s="150"/>
      <c r="AX70" s="150"/>
      <c r="AY70" s="334"/>
      <c r="AZ70" s="76"/>
      <c r="BA70" s="76">
        <v>307</v>
      </c>
      <c r="BB70" s="76">
        <v>307</v>
      </c>
      <c r="BC70" s="76">
        <v>307</v>
      </c>
      <c r="BD70" s="76">
        <v>307</v>
      </c>
      <c r="BE70" s="76">
        <v>307</v>
      </c>
      <c r="BF70" s="76">
        <v>307</v>
      </c>
      <c r="BG70" s="36"/>
      <c r="BH70" s="36"/>
      <c r="BI70" s="36"/>
      <c r="BJ70" s="13"/>
      <c r="BK70" s="52"/>
      <c r="BL70" s="57"/>
      <c r="BM70" s="56"/>
      <c r="BN70" s="56"/>
      <c r="BO70" s="56"/>
      <c r="BP70" s="56"/>
      <c r="BQ70" s="589"/>
      <c r="BR70" s="181"/>
      <c r="BS70" s="414">
        <f t="shared" ref="BS70:BS72" si="1">COUNTIF(C70:BR70,"*")</f>
        <v>0</v>
      </c>
    </row>
    <row r="71" spans="1:71" s="216" customFormat="1" ht="15.75" hidden="1">
      <c r="A71" s="506"/>
      <c r="B71" s="505"/>
      <c r="C71" s="507"/>
      <c r="D71" s="508"/>
      <c r="E71" s="508"/>
      <c r="F71" s="508"/>
      <c r="G71" s="508"/>
      <c r="H71" s="509"/>
      <c r="I71" s="509"/>
      <c r="J71" s="509" t="s">
        <v>131</v>
      </c>
      <c r="K71" s="510"/>
      <c r="L71" s="508"/>
      <c r="M71" s="225"/>
      <c r="N71" s="510"/>
      <c r="O71" s="511"/>
      <c r="P71" s="509"/>
      <c r="Q71" s="134"/>
      <c r="R71" s="147"/>
      <c r="S71" s="147"/>
      <c r="T71" s="147" t="s">
        <v>4</v>
      </c>
      <c r="U71" s="147" t="s">
        <v>12</v>
      </c>
      <c r="V71" s="551"/>
      <c r="W71" s="551"/>
      <c r="X71" s="551"/>
      <c r="Y71" s="552"/>
      <c r="Z71" s="553"/>
      <c r="AA71" s="371"/>
      <c r="AB71" s="54"/>
      <c r="AD71" s="54"/>
      <c r="AE71" s="147" t="s">
        <v>16</v>
      </c>
      <c r="AF71" s="216" t="s">
        <v>93</v>
      </c>
      <c r="AG71" s="509" t="s">
        <v>15</v>
      </c>
      <c r="AH71" s="512"/>
      <c r="AI71" s="512"/>
      <c r="AJ71" s="512"/>
      <c r="AK71" s="512"/>
      <c r="AL71" s="543"/>
      <c r="AM71" s="507"/>
      <c r="AN71" s="509"/>
      <c r="AO71" s="514"/>
      <c r="AP71" s="509"/>
      <c r="AQ71" s="509"/>
      <c r="AR71" s="509"/>
      <c r="AS71" s="512"/>
      <c r="AT71" s="512" t="s">
        <v>14</v>
      </c>
      <c r="AU71" s="512"/>
      <c r="AV71" s="512"/>
      <c r="AW71" s="512"/>
      <c r="AX71" s="512"/>
      <c r="AY71" s="511"/>
      <c r="AZ71" s="509"/>
      <c r="BA71" s="509" t="s">
        <v>13</v>
      </c>
      <c r="BB71" s="509"/>
      <c r="BC71" s="509"/>
      <c r="BD71" s="509"/>
      <c r="BE71" s="509"/>
      <c r="BF71" s="512"/>
      <c r="BG71" s="508"/>
      <c r="BH71" s="508"/>
      <c r="BI71" s="508"/>
      <c r="BJ71" s="510"/>
      <c r="BK71" s="513"/>
      <c r="BL71" s="503"/>
      <c r="BM71" s="508"/>
      <c r="BN71" s="508"/>
      <c r="BO71" s="508"/>
      <c r="BP71" s="508"/>
      <c r="BQ71" s="225"/>
      <c r="BR71" s="515"/>
      <c r="BS71" s="414">
        <f t="shared" si="1"/>
        <v>8</v>
      </c>
    </row>
    <row r="72" spans="1:71" s="441" customFormat="1" ht="19.5" hidden="1" thickBot="1">
      <c r="A72" s="504"/>
      <c r="B72" s="442" t="s">
        <v>127</v>
      </c>
      <c r="C72" s="334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150"/>
      <c r="O72" s="334"/>
      <c r="P72" s="76"/>
      <c r="Q72" s="76"/>
      <c r="R72" s="151"/>
      <c r="S72" s="152"/>
      <c r="T72" s="76"/>
      <c r="U72" s="76"/>
      <c r="V72" s="76"/>
      <c r="W72" s="76"/>
      <c r="X72" s="76"/>
      <c r="Y72" s="360"/>
      <c r="Z72" s="527"/>
      <c r="AA72" s="334"/>
      <c r="AB72" s="76"/>
      <c r="AC72" s="152"/>
      <c r="AD72" s="76"/>
      <c r="AE72" s="151"/>
      <c r="AF72" s="76"/>
      <c r="AG72" s="76"/>
      <c r="AH72" s="76"/>
      <c r="AI72" s="76"/>
      <c r="AJ72" s="76"/>
      <c r="AK72" s="76"/>
      <c r="AL72" s="540"/>
      <c r="AM72" s="346"/>
      <c r="AN72" s="76"/>
      <c r="AO72" s="152"/>
      <c r="AP72" s="76"/>
      <c r="AQ72" s="76"/>
      <c r="AR72" s="76"/>
      <c r="AS72" s="76"/>
      <c r="AT72" s="76"/>
      <c r="AU72" s="76"/>
      <c r="AV72" s="76"/>
      <c r="AW72" s="76"/>
      <c r="AX72" s="150"/>
      <c r="AY72" s="334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150"/>
      <c r="BK72" s="334"/>
      <c r="BL72" s="151"/>
      <c r="BM72" s="76"/>
      <c r="BN72" s="76"/>
      <c r="BO72" s="76"/>
      <c r="BP72" s="76"/>
      <c r="BR72" s="153"/>
      <c r="BS72" s="414">
        <f t="shared" si="1"/>
        <v>0</v>
      </c>
    </row>
    <row r="73" spans="1:71" s="441" customFormat="1" ht="32.25" customHeight="1" thickBot="1">
      <c r="A73" s="440"/>
      <c r="B73" s="616" t="s">
        <v>222</v>
      </c>
      <c r="C73" s="598"/>
      <c r="D73" s="599"/>
      <c r="E73" s="599"/>
      <c r="F73" s="599"/>
      <c r="G73" s="599"/>
      <c r="H73" s="599"/>
      <c r="I73" s="600"/>
      <c r="J73" s="599"/>
      <c r="K73" s="600"/>
      <c r="L73" s="599"/>
      <c r="M73" s="601"/>
      <c r="N73" s="600"/>
      <c r="O73" s="598"/>
      <c r="P73" s="599"/>
      <c r="Q73" s="599"/>
      <c r="R73" s="599"/>
      <c r="S73" s="599"/>
      <c r="T73" s="599"/>
      <c r="U73" s="599"/>
      <c r="V73" s="600"/>
      <c r="W73" s="600"/>
      <c r="X73" s="600"/>
      <c r="Y73" s="602"/>
      <c r="Z73" s="603"/>
      <c r="AA73" s="598"/>
      <c r="AB73" s="599"/>
      <c r="AC73" s="601"/>
      <c r="AD73" s="599"/>
      <c r="AE73" s="599"/>
      <c r="AF73" s="599"/>
      <c r="AG73" s="600"/>
      <c r="AH73" s="600"/>
      <c r="AI73" s="600"/>
      <c r="AJ73" s="600"/>
      <c r="AK73" s="600"/>
      <c r="AL73" s="603"/>
      <c r="AM73" s="598"/>
      <c r="AN73" s="599"/>
      <c r="AO73" s="601"/>
      <c r="AP73" s="599"/>
      <c r="AQ73" s="599"/>
      <c r="AR73" s="599"/>
      <c r="AS73" s="600"/>
      <c r="AT73" s="600"/>
      <c r="AU73" s="600"/>
      <c r="AV73" s="600"/>
      <c r="AW73" s="600"/>
      <c r="AX73" s="600"/>
      <c r="AY73" s="598"/>
      <c r="AZ73" s="599"/>
      <c r="BA73" s="599"/>
      <c r="BB73" s="599"/>
      <c r="BC73" s="599"/>
      <c r="BD73" s="599"/>
      <c r="BE73" s="599"/>
      <c r="BF73" s="600"/>
      <c r="BG73" s="599"/>
      <c r="BH73" s="599"/>
      <c r="BI73" s="599"/>
      <c r="BJ73" s="600"/>
      <c r="BK73" s="598"/>
      <c r="BL73" s="604"/>
      <c r="BM73" s="599"/>
      <c r="BN73" s="599"/>
      <c r="BO73" s="599"/>
      <c r="BP73" s="599"/>
      <c r="BQ73" s="605"/>
      <c r="BR73" s="606"/>
      <c r="BS73" s="443"/>
    </row>
    <row r="74" spans="1:71" s="112" customFormat="1" ht="29.25" customHeight="1" thickBot="1">
      <c r="A74" s="61"/>
      <c r="B74" s="271" t="s">
        <v>224</v>
      </c>
      <c r="C74" s="347"/>
      <c r="D74" s="11"/>
      <c r="E74" s="11"/>
      <c r="F74" s="11"/>
      <c r="G74" s="11"/>
      <c r="H74" s="156"/>
      <c r="I74" s="155"/>
      <c r="J74" s="11"/>
      <c r="K74" s="16"/>
      <c r="L74" s="11"/>
      <c r="M74" s="25"/>
      <c r="N74" s="18"/>
      <c r="O74" s="177"/>
      <c r="P74" s="156"/>
      <c r="Q74" s="33"/>
      <c r="R74" s="156"/>
      <c r="S74" s="156"/>
      <c r="T74" s="156"/>
      <c r="U74" s="156"/>
      <c r="V74" s="155"/>
      <c r="W74" s="155"/>
      <c r="X74" s="156"/>
      <c r="Y74" s="498"/>
      <c r="Z74" s="529"/>
      <c r="AA74" s="17"/>
      <c r="AB74" s="11"/>
      <c r="AC74" s="11"/>
      <c r="AD74" s="11"/>
      <c r="AE74" s="11"/>
      <c r="AF74" s="11"/>
      <c r="AG74" s="16"/>
      <c r="AH74" s="16"/>
      <c r="AI74" s="16"/>
      <c r="AJ74" s="11"/>
      <c r="AK74" s="25"/>
      <c r="AL74" s="530"/>
      <c r="AM74" s="17"/>
      <c r="AN74" s="11"/>
      <c r="AO74" s="25"/>
      <c r="AP74" s="11"/>
      <c r="AQ74" s="11"/>
      <c r="AR74" s="11"/>
      <c r="AS74" s="16"/>
      <c r="AT74" s="16"/>
      <c r="AU74" s="16"/>
      <c r="AV74" s="16"/>
      <c r="AW74" s="16"/>
      <c r="AX74" s="18"/>
      <c r="AY74" s="17"/>
      <c r="AZ74" s="11"/>
      <c r="BA74" s="11"/>
      <c r="BB74" s="11"/>
      <c r="BC74" s="11"/>
      <c r="BD74" s="11"/>
      <c r="BE74" s="11"/>
      <c r="BF74" s="16"/>
      <c r="BG74" s="11"/>
      <c r="BH74" s="11"/>
      <c r="BI74" s="25"/>
      <c r="BJ74" s="16"/>
      <c r="BK74" s="17"/>
      <c r="BL74" s="10"/>
      <c r="BM74" s="11"/>
      <c r="BN74" s="11"/>
      <c r="BO74" s="11"/>
      <c r="BP74" s="11"/>
      <c r="BQ74" s="11"/>
      <c r="BR74" s="18"/>
      <c r="BS74" s="414"/>
    </row>
    <row r="75" spans="1:71" s="111" customFormat="1" ht="29.25" customHeight="1" thickBot="1">
      <c r="A75" s="590"/>
      <c r="B75" s="617" t="s">
        <v>223</v>
      </c>
      <c r="C75" s="462"/>
      <c r="D75" s="463"/>
      <c r="E75" s="463"/>
      <c r="F75" s="463"/>
      <c r="G75" s="463"/>
      <c r="H75" s="464"/>
      <c r="I75" s="467"/>
      <c r="J75" s="463"/>
      <c r="K75" s="465"/>
      <c r="L75" s="463"/>
      <c r="M75" s="469"/>
      <c r="N75" s="608"/>
      <c r="O75" s="591"/>
      <c r="P75" s="591"/>
      <c r="Q75" s="592"/>
      <c r="R75" s="464"/>
      <c r="S75" s="464"/>
      <c r="T75" s="593"/>
      <c r="U75" s="464"/>
      <c r="V75" s="467"/>
      <c r="W75" s="467"/>
      <c r="X75" s="464"/>
      <c r="Y75" s="594"/>
      <c r="Z75" s="595"/>
      <c r="AA75" s="468"/>
      <c r="AB75" s="463"/>
      <c r="AC75" s="596"/>
      <c r="AD75" s="463"/>
      <c r="AE75" s="463"/>
      <c r="AF75" s="463"/>
      <c r="AG75" s="596"/>
      <c r="AH75" s="465"/>
      <c r="AI75" s="465"/>
      <c r="AJ75" s="463"/>
      <c r="AK75" s="466"/>
      <c r="AL75" s="597"/>
      <c r="AM75" s="468"/>
      <c r="AN75" s="596"/>
      <c r="AO75" s="466"/>
      <c r="AP75" s="463"/>
      <c r="AQ75" s="463"/>
      <c r="AR75" s="463"/>
      <c r="AS75" s="465"/>
      <c r="AT75" s="465"/>
      <c r="AU75" s="465"/>
      <c r="AV75" s="465"/>
      <c r="AW75" s="465"/>
      <c r="AX75" s="469"/>
      <c r="AY75" s="468"/>
      <c r="AZ75" s="463"/>
      <c r="BA75" s="463"/>
      <c r="BB75" s="463"/>
      <c r="BC75" s="463"/>
      <c r="BD75" s="463"/>
      <c r="BE75" s="463"/>
      <c r="BF75" s="465"/>
      <c r="BG75" s="465"/>
      <c r="BH75" s="463"/>
      <c r="BI75" s="466"/>
      <c r="BJ75" s="465"/>
      <c r="BK75" s="468"/>
      <c r="BL75" s="488"/>
      <c r="BM75" s="596"/>
      <c r="BN75" s="596"/>
      <c r="BO75" s="596"/>
      <c r="BP75" s="463"/>
      <c r="BQ75" s="463"/>
      <c r="BR75" s="469"/>
      <c r="BS75" s="414"/>
    </row>
    <row r="76" spans="1:71" ht="18.75">
      <c r="C76" s="12">
        <f>COUNTIF(C5:C75,"*")</f>
        <v>17</v>
      </c>
      <c r="I76" s="12"/>
      <c r="AA76" s="116"/>
      <c r="AM76" s="116"/>
      <c r="AX76" s="480">
        <f t="shared" ref="AX76" si="2">COUNTIF(AX5:AX75,"*")</f>
        <v>0</v>
      </c>
      <c r="AY76" s="12">
        <f>COUNTIF(AY6:AY75,"*")</f>
        <v>19</v>
      </c>
      <c r="AZ76" s="12">
        <f t="shared" ref="AZ76:BR76" si="3">COUNTIF(AZ5:AZ75,"*")</f>
        <v>24</v>
      </c>
      <c r="BA76" s="12">
        <f t="shared" si="3"/>
        <v>28</v>
      </c>
      <c r="BB76" s="12">
        <f t="shared" si="3"/>
        <v>24</v>
      </c>
      <c r="BC76" s="12">
        <f t="shared" si="3"/>
        <v>24</v>
      </c>
      <c r="BD76" s="12">
        <f t="shared" si="3"/>
        <v>23</v>
      </c>
      <c r="BE76" s="12">
        <f t="shared" si="3"/>
        <v>19</v>
      </c>
      <c r="BF76" s="12">
        <f t="shared" si="3"/>
        <v>13</v>
      </c>
      <c r="BG76" s="12">
        <f t="shared" si="3"/>
        <v>5</v>
      </c>
      <c r="BH76" s="12">
        <f t="shared" si="3"/>
        <v>3</v>
      </c>
      <c r="BJ76" s="12">
        <f t="shared" ref="BJ76" si="4">COUNTIF(BJ5:BJ75,"*")</f>
        <v>0</v>
      </c>
      <c r="BL76" s="12">
        <f>COUNTIF(BL5:BL75,"*")</f>
        <v>2</v>
      </c>
      <c r="BM76" s="12">
        <f>COUNTIF(BM5:BM75,"*")</f>
        <v>2</v>
      </c>
      <c r="BN76" s="12">
        <f>COUNTIF(BN5:BN75,"*")</f>
        <v>2</v>
      </c>
      <c r="BO76" s="12">
        <f>COUNTIF(BO5:BO75,"*")</f>
        <v>2</v>
      </c>
      <c r="BP76" s="12">
        <f>COUNTIF(BP5:BP75,"*")</f>
        <v>2</v>
      </c>
      <c r="BQ76" s="12">
        <f t="shared" si="3"/>
        <v>1</v>
      </c>
      <c r="BR76" s="12">
        <f t="shared" si="3"/>
        <v>0</v>
      </c>
    </row>
    <row r="77" spans="1:71" ht="18.75">
      <c r="B77" s="209">
        <v>103</v>
      </c>
      <c r="C77" s="206">
        <f>COUNTIF(C$5:C$75,103)</f>
        <v>0</v>
      </c>
      <c r="D77" s="203">
        <f t="shared" ref="D77:BR77" si="5">COUNTIF(D$5:D$75,103)</f>
        <v>1</v>
      </c>
      <c r="E77" s="203">
        <f t="shared" si="5"/>
        <v>1</v>
      </c>
      <c r="F77" s="203">
        <f t="shared" si="5"/>
        <v>1</v>
      </c>
      <c r="G77" s="203">
        <f t="shared" si="5"/>
        <v>1</v>
      </c>
      <c r="H77" s="203">
        <f t="shared" si="5"/>
        <v>1</v>
      </c>
      <c r="I77" s="203">
        <f t="shared" si="5"/>
        <v>1</v>
      </c>
      <c r="J77" s="203">
        <f t="shared" si="5"/>
        <v>1</v>
      </c>
      <c r="K77" s="203">
        <f t="shared" si="5"/>
        <v>0</v>
      </c>
      <c r="L77" s="203">
        <f t="shared" si="5"/>
        <v>0</v>
      </c>
      <c r="M77" s="203">
        <f t="shared" si="5"/>
        <v>0</v>
      </c>
      <c r="N77" s="205">
        <f t="shared" si="5"/>
        <v>0</v>
      </c>
      <c r="O77" s="206">
        <f t="shared" si="5"/>
        <v>1</v>
      </c>
      <c r="P77" s="203">
        <f t="shared" si="5"/>
        <v>1</v>
      </c>
      <c r="Q77" s="203">
        <f t="shared" si="5"/>
        <v>1</v>
      </c>
      <c r="R77" s="203">
        <f t="shared" si="5"/>
        <v>1</v>
      </c>
      <c r="S77" s="203">
        <f t="shared" si="5"/>
        <v>1</v>
      </c>
      <c r="T77" s="203">
        <f t="shared" si="5"/>
        <v>1</v>
      </c>
      <c r="U77" s="203">
        <f t="shared" si="5"/>
        <v>1</v>
      </c>
      <c r="V77" s="203">
        <f t="shared" si="5"/>
        <v>1</v>
      </c>
      <c r="W77" s="203">
        <f>COUNTIF(W$5:W$75,103)</f>
        <v>0</v>
      </c>
      <c r="X77" s="207">
        <f t="shared" si="5"/>
        <v>0</v>
      </c>
      <c r="Y77" s="208">
        <f t="shared" si="5"/>
        <v>0</v>
      </c>
      <c r="Z77" s="545">
        <f t="shared" si="5"/>
        <v>0</v>
      </c>
      <c r="AA77" s="206">
        <f t="shared" si="5"/>
        <v>1</v>
      </c>
      <c r="AB77" s="203">
        <f t="shared" si="5"/>
        <v>1</v>
      </c>
      <c r="AC77" s="203">
        <f t="shared" si="5"/>
        <v>1</v>
      </c>
      <c r="AD77" s="203">
        <f t="shared" si="5"/>
        <v>1</v>
      </c>
      <c r="AE77" s="203">
        <f t="shared" si="5"/>
        <v>1</v>
      </c>
      <c r="AF77" s="203">
        <f t="shared" si="5"/>
        <v>1</v>
      </c>
      <c r="AG77" s="203">
        <f>COUNTIF(AG$5:AG$75,103)</f>
        <v>1</v>
      </c>
      <c r="AH77" s="203">
        <f t="shared" si="5"/>
        <v>1</v>
      </c>
      <c r="AI77" s="203">
        <f>COUNTIF(AI$5:AI$75,103)</f>
        <v>0</v>
      </c>
      <c r="AJ77" s="203">
        <f t="shared" si="5"/>
        <v>0</v>
      </c>
      <c r="AK77" s="203">
        <f t="shared" si="5"/>
        <v>0</v>
      </c>
      <c r="AL77" s="545">
        <f t="shared" si="5"/>
        <v>0</v>
      </c>
      <c r="AM77" s="206">
        <f t="shared" si="5"/>
        <v>1</v>
      </c>
      <c r="AN77" s="203">
        <f t="shared" si="5"/>
        <v>1</v>
      </c>
      <c r="AO77" s="203">
        <f t="shared" si="5"/>
        <v>1</v>
      </c>
      <c r="AP77" s="203">
        <f t="shared" si="5"/>
        <v>1</v>
      </c>
      <c r="AQ77" s="203">
        <f t="shared" si="5"/>
        <v>1</v>
      </c>
      <c r="AR77" s="203">
        <f t="shared" si="5"/>
        <v>1</v>
      </c>
      <c r="AS77" s="203">
        <f t="shared" si="5"/>
        <v>1</v>
      </c>
      <c r="AT77" s="203">
        <f t="shared" si="5"/>
        <v>1</v>
      </c>
      <c r="AU77" s="203">
        <f t="shared" si="5"/>
        <v>0</v>
      </c>
      <c r="AV77" s="203">
        <f t="shared" si="5"/>
        <v>0</v>
      </c>
      <c r="AW77" s="203">
        <f t="shared" si="5"/>
        <v>0</v>
      </c>
      <c r="AX77" s="207">
        <f t="shared" si="5"/>
        <v>0</v>
      </c>
      <c r="AY77" s="208">
        <f>COUNTIF(AY$6:AY$75,103)</f>
        <v>1</v>
      </c>
      <c r="AZ77" s="203">
        <f t="shared" si="5"/>
        <v>1</v>
      </c>
      <c r="BA77" s="203">
        <f t="shared" si="5"/>
        <v>1</v>
      </c>
      <c r="BB77" s="203">
        <f t="shared" si="5"/>
        <v>1</v>
      </c>
      <c r="BC77" s="203">
        <f t="shared" si="5"/>
        <v>1</v>
      </c>
      <c r="BD77" s="203">
        <f t="shared" si="5"/>
        <v>1</v>
      </c>
      <c r="BE77" s="203">
        <f t="shared" si="5"/>
        <v>1</v>
      </c>
      <c r="BF77" s="203">
        <f t="shared" si="5"/>
        <v>1</v>
      </c>
      <c r="BG77" s="203">
        <f t="shared" si="5"/>
        <v>0</v>
      </c>
      <c r="BH77" s="203">
        <f t="shared" si="5"/>
        <v>0</v>
      </c>
      <c r="BI77" s="203">
        <f t="shared" si="5"/>
        <v>0</v>
      </c>
      <c r="BJ77" s="207">
        <f t="shared" si="5"/>
        <v>0</v>
      </c>
      <c r="BK77" s="99"/>
      <c r="BL77" s="206">
        <f>COUNTIF(BL$5:BL$75,103)</f>
        <v>0</v>
      </c>
      <c r="BM77" s="203">
        <f>COUNTIF(BM$5:BM$75,103)</f>
        <v>0</v>
      </c>
      <c r="BN77" s="203">
        <f>COUNTIF(BN$5:BN$75,103)</f>
        <v>0</v>
      </c>
      <c r="BO77" s="203">
        <f>COUNTIF(BO$5:BO$75,103)</f>
        <v>0</v>
      </c>
      <c r="BP77" s="203">
        <f>COUNTIF(BP$5:BP$75,103)</f>
        <v>0</v>
      </c>
      <c r="BQ77" s="203">
        <f t="shared" si="5"/>
        <v>0</v>
      </c>
      <c r="BR77" s="203">
        <f t="shared" si="5"/>
        <v>0</v>
      </c>
    </row>
    <row r="78" spans="1:71" ht="18.75">
      <c r="B78" s="209">
        <v>105</v>
      </c>
      <c r="C78" s="206">
        <f>COUNTIF(C$5:C$75,105)</f>
        <v>1</v>
      </c>
      <c r="D78" s="203">
        <f t="shared" ref="D78:BR78" si="6">COUNTIF(D$5:D$75,105)</f>
        <v>1</v>
      </c>
      <c r="E78" s="203">
        <f t="shared" si="6"/>
        <v>1</v>
      </c>
      <c r="F78" s="203">
        <f t="shared" si="6"/>
        <v>1</v>
      </c>
      <c r="G78" s="203">
        <f t="shared" si="6"/>
        <v>1</v>
      </c>
      <c r="H78" s="203">
        <f t="shared" si="6"/>
        <v>1</v>
      </c>
      <c r="I78" s="203">
        <f t="shared" si="6"/>
        <v>0</v>
      </c>
      <c r="J78" s="203">
        <f t="shared" si="6"/>
        <v>0</v>
      </c>
      <c r="K78" s="203">
        <f t="shared" si="6"/>
        <v>0</v>
      </c>
      <c r="L78" s="203">
        <f t="shared" si="6"/>
        <v>0</v>
      </c>
      <c r="M78" s="203">
        <f t="shared" si="6"/>
        <v>0</v>
      </c>
      <c r="N78" s="205">
        <f t="shared" si="6"/>
        <v>0</v>
      </c>
      <c r="O78" s="206">
        <f t="shared" si="6"/>
        <v>1</v>
      </c>
      <c r="P78" s="203">
        <f t="shared" si="6"/>
        <v>1</v>
      </c>
      <c r="Q78" s="203">
        <f t="shared" si="6"/>
        <v>1</v>
      </c>
      <c r="R78" s="203">
        <f t="shared" si="6"/>
        <v>1</v>
      </c>
      <c r="S78" s="203">
        <f t="shared" si="6"/>
        <v>1</v>
      </c>
      <c r="T78" s="203">
        <f t="shared" si="6"/>
        <v>1</v>
      </c>
      <c r="U78" s="203">
        <f t="shared" si="6"/>
        <v>1</v>
      </c>
      <c r="V78" s="203">
        <f t="shared" si="6"/>
        <v>1</v>
      </c>
      <c r="W78" s="203">
        <f>COUNTIF(W$5:W$75,105)</f>
        <v>0</v>
      </c>
      <c r="X78" s="207">
        <f t="shared" si="6"/>
        <v>0</v>
      </c>
      <c r="Y78" s="208">
        <f t="shared" si="6"/>
        <v>0</v>
      </c>
      <c r="Z78" s="545">
        <f t="shared" si="6"/>
        <v>0</v>
      </c>
      <c r="AA78" s="206">
        <f t="shared" si="6"/>
        <v>1</v>
      </c>
      <c r="AB78" s="203">
        <f t="shared" si="6"/>
        <v>1</v>
      </c>
      <c r="AC78" s="203">
        <f t="shared" si="6"/>
        <v>1</v>
      </c>
      <c r="AD78" s="203">
        <f t="shared" si="6"/>
        <v>1</v>
      </c>
      <c r="AE78" s="203">
        <f t="shared" si="6"/>
        <v>1</v>
      </c>
      <c r="AF78" s="203">
        <f t="shared" si="6"/>
        <v>1</v>
      </c>
      <c r="AG78" s="203">
        <f>COUNTIF(AG$5:AG$75,105)</f>
        <v>1</v>
      </c>
      <c r="AH78" s="203">
        <f t="shared" si="6"/>
        <v>1</v>
      </c>
      <c r="AI78" s="203">
        <f>COUNTIF(AI$5:AI$75,105)</f>
        <v>0</v>
      </c>
      <c r="AJ78" s="203">
        <f t="shared" si="6"/>
        <v>0</v>
      </c>
      <c r="AK78" s="203">
        <f t="shared" si="6"/>
        <v>0</v>
      </c>
      <c r="AL78" s="545">
        <f t="shared" si="6"/>
        <v>0</v>
      </c>
      <c r="AM78" s="206">
        <f>COUNTIF(AM$5:AM$75,105)</f>
        <v>0</v>
      </c>
      <c r="AN78" s="203">
        <f t="shared" si="6"/>
        <v>1</v>
      </c>
      <c r="AO78" s="203">
        <f t="shared" si="6"/>
        <v>1</v>
      </c>
      <c r="AP78" s="203">
        <f t="shared" si="6"/>
        <v>1</v>
      </c>
      <c r="AQ78" s="203">
        <f t="shared" si="6"/>
        <v>1</v>
      </c>
      <c r="AR78" s="203">
        <f t="shared" si="6"/>
        <v>1</v>
      </c>
      <c r="AS78" s="203">
        <f t="shared" si="6"/>
        <v>1</v>
      </c>
      <c r="AT78" s="203">
        <f t="shared" si="6"/>
        <v>1</v>
      </c>
      <c r="AU78" s="203">
        <f t="shared" si="6"/>
        <v>0</v>
      </c>
      <c r="AV78" s="203">
        <f t="shared" si="6"/>
        <v>0</v>
      </c>
      <c r="AW78" s="203">
        <f t="shared" si="6"/>
        <v>0</v>
      </c>
      <c r="AX78" s="207">
        <f t="shared" si="6"/>
        <v>0</v>
      </c>
      <c r="AY78" s="208">
        <f>COUNTIF(AY$6:AY$75,105)</f>
        <v>1</v>
      </c>
      <c r="AZ78" s="203">
        <f t="shared" si="6"/>
        <v>1</v>
      </c>
      <c r="BA78" s="203">
        <f t="shared" si="6"/>
        <v>1</v>
      </c>
      <c r="BB78" s="203">
        <f t="shared" si="6"/>
        <v>1</v>
      </c>
      <c r="BC78" s="203">
        <f t="shared" si="6"/>
        <v>1</v>
      </c>
      <c r="BD78" s="203">
        <f t="shared" si="6"/>
        <v>1</v>
      </c>
      <c r="BE78" s="203">
        <f t="shared" si="6"/>
        <v>1</v>
      </c>
      <c r="BF78" s="203">
        <f t="shared" si="6"/>
        <v>1</v>
      </c>
      <c r="BG78" s="203">
        <f t="shared" si="6"/>
        <v>0</v>
      </c>
      <c r="BH78" s="203">
        <f t="shared" si="6"/>
        <v>0</v>
      </c>
      <c r="BI78" s="203">
        <f t="shared" si="6"/>
        <v>0</v>
      </c>
      <c r="BJ78" s="207">
        <f t="shared" si="6"/>
        <v>0</v>
      </c>
      <c r="BK78" s="99"/>
      <c r="BL78" s="206">
        <f>COUNTIF(BL$5:BL$75,105)</f>
        <v>0</v>
      </c>
      <c r="BM78" s="203">
        <f>COUNTIF(BM$5:BM$75,105)</f>
        <v>0</v>
      </c>
      <c r="BN78" s="203">
        <f>COUNTIF(BN$5:BN$75,105)</f>
        <v>0</v>
      </c>
      <c r="BO78" s="203">
        <f>COUNTIF(BO$5:BO$75,105)</f>
        <v>0</v>
      </c>
      <c r="BP78" s="203">
        <f>COUNTIF(BP$5:BP$75,105)</f>
        <v>0</v>
      </c>
      <c r="BQ78" s="203">
        <f t="shared" si="6"/>
        <v>0</v>
      </c>
      <c r="BR78" s="203">
        <f t="shared" si="6"/>
        <v>0</v>
      </c>
    </row>
    <row r="79" spans="1:71" ht="18.75">
      <c r="B79" s="209">
        <v>110</v>
      </c>
      <c r="C79" s="206">
        <f>COUNTIF(C$5:C$75,110)</f>
        <v>0</v>
      </c>
      <c r="D79" s="203">
        <f t="shared" ref="D79:BR79" si="7">COUNTIF(D$5:D$75,110)</f>
        <v>1</v>
      </c>
      <c r="E79" s="203">
        <f t="shared" si="7"/>
        <v>1</v>
      </c>
      <c r="F79" s="203">
        <f t="shared" si="7"/>
        <v>1</v>
      </c>
      <c r="G79" s="203">
        <f t="shared" si="7"/>
        <v>1</v>
      </c>
      <c r="H79" s="203">
        <f t="shared" si="7"/>
        <v>1</v>
      </c>
      <c r="I79" s="203">
        <f t="shared" si="7"/>
        <v>0</v>
      </c>
      <c r="J79" s="203">
        <f t="shared" si="7"/>
        <v>1</v>
      </c>
      <c r="K79" s="203">
        <f t="shared" si="7"/>
        <v>0</v>
      </c>
      <c r="L79" s="203">
        <f t="shared" si="7"/>
        <v>0</v>
      </c>
      <c r="M79" s="203">
        <f t="shared" si="7"/>
        <v>0</v>
      </c>
      <c r="N79" s="205">
        <f t="shared" si="7"/>
        <v>0</v>
      </c>
      <c r="O79" s="206">
        <f t="shared" si="7"/>
        <v>0</v>
      </c>
      <c r="P79" s="203">
        <f t="shared" si="7"/>
        <v>1</v>
      </c>
      <c r="Q79" s="203">
        <f t="shared" si="7"/>
        <v>1</v>
      </c>
      <c r="R79" s="203">
        <f t="shared" si="7"/>
        <v>1</v>
      </c>
      <c r="S79" s="203">
        <f t="shared" si="7"/>
        <v>1</v>
      </c>
      <c r="T79" s="203">
        <f t="shared" si="7"/>
        <v>1</v>
      </c>
      <c r="U79" s="203">
        <f t="shared" si="7"/>
        <v>1</v>
      </c>
      <c r="V79" s="203">
        <f t="shared" si="7"/>
        <v>1</v>
      </c>
      <c r="W79" s="203">
        <f>COUNTIF(W$5:W$75,110)</f>
        <v>0</v>
      </c>
      <c r="X79" s="207">
        <f t="shared" si="7"/>
        <v>0</v>
      </c>
      <c r="Y79" s="208">
        <f t="shared" si="7"/>
        <v>0</v>
      </c>
      <c r="Z79" s="545">
        <f t="shared" si="7"/>
        <v>0</v>
      </c>
      <c r="AA79" s="206">
        <f t="shared" si="7"/>
        <v>1</v>
      </c>
      <c r="AB79" s="203">
        <f t="shared" si="7"/>
        <v>1</v>
      </c>
      <c r="AC79" s="203">
        <f t="shared" si="7"/>
        <v>1</v>
      </c>
      <c r="AD79" s="203">
        <f t="shared" si="7"/>
        <v>1</v>
      </c>
      <c r="AE79" s="203">
        <f t="shared" si="7"/>
        <v>1</v>
      </c>
      <c r="AF79" s="203">
        <f t="shared" si="7"/>
        <v>1</v>
      </c>
      <c r="AG79" s="203">
        <f>COUNTIF(AG$5:AG$75,110)</f>
        <v>1</v>
      </c>
      <c r="AH79" s="203">
        <f t="shared" si="7"/>
        <v>1</v>
      </c>
      <c r="AI79" s="203">
        <f>COUNTIF(AI$5:AI$75,110)</f>
        <v>1</v>
      </c>
      <c r="AJ79" s="203">
        <f t="shared" si="7"/>
        <v>0</v>
      </c>
      <c r="AK79" s="203">
        <f t="shared" si="7"/>
        <v>0</v>
      </c>
      <c r="AL79" s="545">
        <f t="shared" si="7"/>
        <v>0</v>
      </c>
      <c r="AM79" s="206">
        <f>COUNTIF(AM$5:AM$75,110)</f>
        <v>0</v>
      </c>
      <c r="AN79" s="203">
        <f t="shared" si="7"/>
        <v>1</v>
      </c>
      <c r="AO79" s="203">
        <f t="shared" si="7"/>
        <v>1</v>
      </c>
      <c r="AP79" s="203">
        <f t="shared" si="7"/>
        <v>1</v>
      </c>
      <c r="AQ79" s="203">
        <f t="shared" si="7"/>
        <v>1</v>
      </c>
      <c r="AR79" s="203">
        <f t="shared" si="7"/>
        <v>1</v>
      </c>
      <c r="AS79" s="203">
        <f t="shared" si="7"/>
        <v>1</v>
      </c>
      <c r="AT79" s="203">
        <f t="shared" si="7"/>
        <v>1</v>
      </c>
      <c r="AU79" s="203">
        <f t="shared" si="7"/>
        <v>1</v>
      </c>
      <c r="AV79" s="203">
        <f t="shared" si="7"/>
        <v>0</v>
      </c>
      <c r="AW79" s="203">
        <f t="shared" si="7"/>
        <v>0</v>
      </c>
      <c r="AX79" s="207">
        <f t="shared" si="7"/>
        <v>0</v>
      </c>
      <c r="AY79" s="208">
        <f>COUNTIF(AY$6:AY$75,110)</f>
        <v>1</v>
      </c>
      <c r="AZ79" s="203">
        <f t="shared" si="7"/>
        <v>1</v>
      </c>
      <c r="BA79" s="203">
        <f t="shared" si="7"/>
        <v>1</v>
      </c>
      <c r="BB79" s="203">
        <f t="shared" si="7"/>
        <v>1</v>
      </c>
      <c r="BC79" s="203">
        <f t="shared" si="7"/>
        <v>1</v>
      </c>
      <c r="BD79" s="203">
        <f t="shared" si="7"/>
        <v>1</v>
      </c>
      <c r="BE79" s="203">
        <f t="shared" si="7"/>
        <v>0</v>
      </c>
      <c r="BF79" s="203">
        <f t="shared" si="7"/>
        <v>0</v>
      </c>
      <c r="BG79" s="203">
        <f t="shared" si="7"/>
        <v>0</v>
      </c>
      <c r="BH79" s="203">
        <f t="shared" si="7"/>
        <v>0</v>
      </c>
      <c r="BI79" s="203">
        <f t="shared" si="7"/>
        <v>0</v>
      </c>
      <c r="BJ79" s="207">
        <f t="shared" si="7"/>
        <v>0</v>
      </c>
      <c r="BK79" s="99"/>
      <c r="BL79" s="206">
        <f>COUNTIF(BL$5:BL$75,110)</f>
        <v>0</v>
      </c>
      <c r="BM79" s="203">
        <f>COUNTIF(BM$5:BM$75,110)</f>
        <v>0</v>
      </c>
      <c r="BN79" s="203">
        <f>COUNTIF(BN$5:BN$75,110)</f>
        <v>0</v>
      </c>
      <c r="BO79" s="203">
        <f>COUNTIF(BO$5:BO$75,110)</f>
        <v>0</v>
      </c>
      <c r="BP79" s="203">
        <f>COUNTIF(BP$5:BP$75,110)</f>
        <v>0</v>
      </c>
      <c r="BQ79" s="203">
        <f t="shared" si="7"/>
        <v>0</v>
      </c>
      <c r="BR79" s="203">
        <f t="shared" si="7"/>
        <v>0</v>
      </c>
    </row>
    <row r="80" spans="1:71" ht="18.75">
      <c r="B80" s="209">
        <v>304</v>
      </c>
      <c r="C80" s="203">
        <f>COUNTIF(C$5:C$75,304)</f>
        <v>1</v>
      </c>
      <c r="D80" s="203">
        <f t="shared" ref="D80:BP80" si="8">COUNTIF(D$5:D$75,304)</f>
        <v>0</v>
      </c>
      <c r="E80" s="203">
        <f t="shared" si="8"/>
        <v>1</v>
      </c>
      <c r="F80" s="203">
        <f t="shared" si="8"/>
        <v>1</v>
      </c>
      <c r="G80" s="203">
        <f t="shared" si="8"/>
        <v>1</v>
      </c>
      <c r="H80" s="203">
        <f t="shared" si="8"/>
        <v>1</v>
      </c>
      <c r="I80" s="203">
        <f t="shared" si="8"/>
        <v>0</v>
      </c>
      <c r="J80" s="203">
        <f t="shared" si="8"/>
        <v>0</v>
      </c>
      <c r="K80" s="203">
        <f t="shared" si="8"/>
        <v>0</v>
      </c>
      <c r="L80" s="203">
        <f t="shared" si="8"/>
        <v>0</v>
      </c>
      <c r="M80" s="203">
        <f t="shared" si="8"/>
        <v>0</v>
      </c>
      <c r="N80" s="205">
        <f t="shared" si="8"/>
        <v>0</v>
      </c>
      <c r="O80" s="206">
        <f t="shared" si="8"/>
        <v>0</v>
      </c>
      <c r="P80" s="203">
        <f t="shared" si="8"/>
        <v>0</v>
      </c>
      <c r="Q80" s="203">
        <f t="shared" si="8"/>
        <v>1</v>
      </c>
      <c r="R80" s="203">
        <f t="shared" si="8"/>
        <v>1</v>
      </c>
      <c r="S80" s="203">
        <f t="shared" si="8"/>
        <v>1</v>
      </c>
      <c r="T80" s="203">
        <f t="shared" si="8"/>
        <v>1</v>
      </c>
      <c r="U80" s="203">
        <f t="shared" si="8"/>
        <v>0</v>
      </c>
      <c r="V80" s="203">
        <f t="shared" si="8"/>
        <v>0</v>
      </c>
      <c r="W80" s="203">
        <f>COUNTIF(W$5:W$75,304)</f>
        <v>0</v>
      </c>
      <c r="X80" s="207">
        <f t="shared" si="8"/>
        <v>0</v>
      </c>
      <c r="Y80" s="208">
        <f t="shared" si="8"/>
        <v>0</v>
      </c>
      <c r="Z80" s="545">
        <f t="shared" si="8"/>
        <v>0</v>
      </c>
      <c r="AA80" s="206">
        <f t="shared" si="8"/>
        <v>1</v>
      </c>
      <c r="AB80" s="203">
        <f t="shared" si="8"/>
        <v>1</v>
      </c>
      <c r="AC80" s="203">
        <f t="shared" si="8"/>
        <v>1</v>
      </c>
      <c r="AD80" s="203">
        <f t="shared" si="8"/>
        <v>1</v>
      </c>
      <c r="AE80" s="203">
        <f t="shared" si="8"/>
        <v>1</v>
      </c>
      <c r="AF80" s="203">
        <f t="shared" si="8"/>
        <v>0</v>
      </c>
      <c r="AG80" s="203">
        <f>COUNTIF(AG$5:AG$75,304)</f>
        <v>0</v>
      </c>
      <c r="AH80" s="203">
        <f t="shared" si="8"/>
        <v>0</v>
      </c>
      <c r="AI80" s="203">
        <f>COUNTIF(AI$5:AI$75,304)</f>
        <v>0</v>
      </c>
      <c r="AJ80" s="203">
        <f t="shared" si="8"/>
        <v>0</v>
      </c>
      <c r="AK80" s="203">
        <f t="shared" si="8"/>
        <v>0</v>
      </c>
      <c r="AL80" s="545">
        <f t="shared" si="8"/>
        <v>0</v>
      </c>
      <c r="AM80" s="206">
        <f t="shared" si="8"/>
        <v>0</v>
      </c>
      <c r="AN80" s="203">
        <f t="shared" si="8"/>
        <v>1</v>
      </c>
      <c r="AO80" s="203">
        <f t="shared" si="8"/>
        <v>1</v>
      </c>
      <c r="AP80" s="203">
        <f t="shared" si="8"/>
        <v>0</v>
      </c>
      <c r="AQ80" s="203">
        <f t="shared" si="8"/>
        <v>1</v>
      </c>
      <c r="AR80" s="203">
        <f t="shared" si="8"/>
        <v>1</v>
      </c>
      <c r="AS80" s="203">
        <f t="shared" si="8"/>
        <v>0</v>
      </c>
      <c r="AT80" s="203">
        <f t="shared" si="8"/>
        <v>0</v>
      </c>
      <c r="AU80" s="203">
        <f t="shared" si="8"/>
        <v>0</v>
      </c>
      <c r="AV80" s="203">
        <f t="shared" si="8"/>
        <v>0</v>
      </c>
      <c r="AW80" s="203">
        <f t="shared" si="8"/>
        <v>0</v>
      </c>
      <c r="AX80" s="207">
        <f t="shared" si="8"/>
        <v>0</v>
      </c>
      <c r="AY80" s="208">
        <f t="shared" si="8"/>
        <v>0</v>
      </c>
      <c r="AZ80" s="203">
        <f t="shared" si="8"/>
        <v>0</v>
      </c>
      <c r="BA80" s="203">
        <f t="shared" si="8"/>
        <v>1</v>
      </c>
      <c r="BB80" s="203">
        <f t="shared" si="8"/>
        <v>1</v>
      </c>
      <c r="BC80" s="203">
        <f t="shared" si="8"/>
        <v>1</v>
      </c>
      <c r="BD80" s="203">
        <f t="shared" si="8"/>
        <v>1</v>
      </c>
      <c r="BE80" s="203">
        <f t="shared" si="8"/>
        <v>0</v>
      </c>
      <c r="BF80" s="203">
        <f t="shared" si="8"/>
        <v>0</v>
      </c>
      <c r="BG80" s="203">
        <f t="shared" si="8"/>
        <v>0</v>
      </c>
      <c r="BH80" s="203">
        <f t="shared" si="8"/>
        <v>0</v>
      </c>
      <c r="BI80" s="203">
        <f t="shared" si="8"/>
        <v>0</v>
      </c>
      <c r="BJ80" s="203">
        <f t="shared" si="8"/>
        <v>0</v>
      </c>
      <c r="BK80" s="203"/>
      <c r="BL80" s="203">
        <f>COUNTIF(BL$5:BL$75,304)</f>
        <v>0</v>
      </c>
      <c r="BM80" s="203">
        <f>COUNTIF(BM$5:BM$75,304)</f>
        <v>0</v>
      </c>
      <c r="BN80" s="203">
        <f>COUNTIF(BN$5:BN$75,304)</f>
        <v>0</v>
      </c>
      <c r="BO80" s="203">
        <f t="shared" si="8"/>
        <v>0</v>
      </c>
      <c r="BP80" s="203">
        <f t="shared" si="8"/>
        <v>0</v>
      </c>
      <c r="BQ80" s="203">
        <f t="shared" ref="BQ80:BR80" si="9">COUNTIF(BQ$5:BQ$75,304)</f>
        <v>0</v>
      </c>
      <c r="BR80" s="203">
        <f t="shared" si="9"/>
        <v>0</v>
      </c>
    </row>
    <row r="81" spans="2:70" ht="18.75">
      <c r="B81" s="209">
        <v>308</v>
      </c>
      <c r="C81" s="336">
        <f>COUNTIF(C$5:C$75,308)</f>
        <v>1</v>
      </c>
      <c r="D81" s="203">
        <f t="shared" ref="D81:BP81" si="10">COUNTIF(D$5:D$75,308)</f>
        <v>1</v>
      </c>
      <c r="E81" s="203">
        <f t="shared" si="10"/>
        <v>1</v>
      </c>
      <c r="F81" s="203">
        <f t="shared" si="10"/>
        <v>0</v>
      </c>
      <c r="G81" s="203">
        <f t="shared" si="10"/>
        <v>1</v>
      </c>
      <c r="H81" s="203">
        <f t="shared" si="10"/>
        <v>1</v>
      </c>
      <c r="I81" s="203">
        <f t="shared" si="10"/>
        <v>0</v>
      </c>
      <c r="J81" s="203">
        <f t="shared" si="10"/>
        <v>0</v>
      </c>
      <c r="K81" s="203">
        <f t="shared" si="10"/>
        <v>0</v>
      </c>
      <c r="L81" s="203">
        <f t="shared" si="10"/>
        <v>0</v>
      </c>
      <c r="M81" s="203">
        <f t="shared" si="10"/>
        <v>0</v>
      </c>
      <c r="N81" s="99">
        <f t="shared" si="10"/>
        <v>0</v>
      </c>
      <c r="O81" s="336">
        <f t="shared" si="10"/>
        <v>1</v>
      </c>
      <c r="P81" s="203">
        <f t="shared" si="10"/>
        <v>0</v>
      </c>
      <c r="Q81" s="203">
        <f t="shared" si="10"/>
        <v>1</v>
      </c>
      <c r="R81" s="203">
        <f t="shared" si="10"/>
        <v>1</v>
      </c>
      <c r="S81" s="203">
        <f t="shared" si="10"/>
        <v>1</v>
      </c>
      <c r="T81" s="203">
        <f t="shared" si="10"/>
        <v>1</v>
      </c>
      <c r="U81" s="203">
        <f t="shared" si="10"/>
        <v>0</v>
      </c>
      <c r="V81" s="203">
        <f t="shared" si="10"/>
        <v>0</v>
      </c>
      <c r="W81" s="203">
        <f>COUNTIF(W$5:W$75,308)</f>
        <v>0</v>
      </c>
      <c r="X81" s="207">
        <f t="shared" si="10"/>
        <v>0</v>
      </c>
      <c r="Y81" s="208">
        <f t="shared" si="10"/>
        <v>0</v>
      </c>
      <c r="Z81" s="546">
        <f t="shared" si="10"/>
        <v>0</v>
      </c>
      <c r="AA81" s="336">
        <f t="shared" si="10"/>
        <v>1</v>
      </c>
      <c r="AB81" s="203">
        <f t="shared" si="10"/>
        <v>1</v>
      </c>
      <c r="AC81" s="203">
        <f t="shared" si="10"/>
        <v>1</v>
      </c>
      <c r="AD81" s="203">
        <f t="shared" si="10"/>
        <v>1</v>
      </c>
      <c r="AE81" s="203">
        <f t="shared" si="10"/>
        <v>1</v>
      </c>
      <c r="AF81" s="203">
        <f t="shared" si="10"/>
        <v>1</v>
      </c>
      <c r="AG81" s="203">
        <f>COUNTIF(AG$5:AG$75,308)</f>
        <v>0</v>
      </c>
      <c r="AH81" s="203">
        <f t="shared" si="10"/>
        <v>0</v>
      </c>
      <c r="AI81" s="203">
        <f>COUNTIF(AI$5:AI$75,308)</f>
        <v>0</v>
      </c>
      <c r="AJ81" s="203">
        <f t="shared" si="10"/>
        <v>0</v>
      </c>
      <c r="AK81" s="203">
        <f t="shared" si="10"/>
        <v>0</v>
      </c>
      <c r="AL81" s="546">
        <f t="shared" si="10"/>
        <v>0</v>
      </c>
      <c r="AM81" s="336">
        <f t="shared" si="10"/>
        <v>1</v>
      </c>
      <c r="AN81" s="203">
        <f t="shared" si="10"/>
        <v>1</v>
      </c>
      <c r="AO81" s="203">
        <f t="shared" si="10"/>
        <v>1</v>
      </c>
      <c r="AP81" s="203">
        <f t="shared" si="10"/>
        <v>0</v>
      </c>
      <c r="AQ81" s="203">
        <f t="shared" si="10"/>
        <v>0</v>
      </c>
      <c r="AR81" s="203">
        <f t="shared" si="10"/>
        <v>0</v>
      </c>
      <c r="AS81" s="203">
        <f t="shared" si="10"/>
        <v>0</v>
      </c>
      <c r="AT81" s="203">
        <f t="shared" si="10"/>
        <v>0</v>
      </c>
      <c r="AU81" s="203">
        <f t="shared" si="10"/>
        <v>0</v>
      </c>
      <c r="AV81" s="203">
        <f t="shared" si="10"/>
        <v>0</v>
      </c>
      <c r="AW81" s="203">
        <f t="shared" si="10"/>
        <v>0</v>
      </c>
      <c r="AX81" s="495">
        <f t="shared" si="10"/>
        <v>0</v>
      </c>
      <c r="AY81" s="99">
        <f t="shared" si="10"/>
        <v>1</v>
      </c>
      <c r="AZ81" s="203">
        <f t="shared" si="10"/>
        <v>1</v>
      </c>
      <c r="BA81" s="203">
        <f t="shared" si="10"/>
        <v>1</v>
      </c>
      <c r="BB81" s="203">
        <f t="shared" si="10"/>
        <v>1</v>
      </c>
      <c r="BC81" s="203">
        <f t="shared" si="10"/>
        <v>1</v>
      </c>
      <c r="BD81" s="203">
        <f t="shared" si="10"/>
        <v>1</v>
      </c>
      <c r="BE81" s="203">
        <f t="shared" si="10"/>
        <v>0</v>
      </c>
      <c r="BF81" s="203">
        <f t="shared" si="10"/>
        <v>0</v>
      </c>
      <c r="BG81" s="203">
        <f t="shared" si="10"/>
        <v>0</v>
      </c>
      <c r="BH81" s="203">
        <f t="shared" si="10"/>
        <v>0</v>
      </c>
      <c r="BI81" s="203">
        <f t="shared" si="10"/>
        <v>0</v>
      </c>
      <c r="BJ81" s="208">
        <f t="shared" si="10"/>
        <v>0</v>
      </c>
      <c r="BK81" s="99"/>
      <c r="BL81" s="336">
        <f>COUNTIF(BL$5:BL$75,308)</f>
        <v>0</v>
      </c>
      <c r="BM81" s="203">
        <f>COUNTIF(BM$5:BM$75,308)</f>
        <v>0</v>
      </c>
      <c r="BN81" s="203">
        <f>COUNTIF(BN$5:BN$75,308)</f>
        <v>0</v>
      </c>
      <c r="BO81" s="203">
        <f t="shared" si="10"/>
        <v>0</v>
      </c>
      <c r="BP81" s="203">
        <f t="shared" si="10"/>
        <v>0</v>
      </c>
      <c r="BQ81" s="203">
        <f t="shared" ref="BQ81:BR81" si="11">COUNTIF(BQ$5:BQ$75,308)</f>
        <v>0</v>
      </c>
      <c r="BR81" s="208">
        <f t="shared" si="11"/>
        <v>0</v>
      </c>
    </row>
    <row r="82" spans="2:70" ht="18.75">
      <c r="B82" s="209">
        <v>311</v>
      </c>
      <c r="C82" s="336">
        <f>COUNTIF(C$5:C$75,311)</f>
        <v>0</v>
      </c>
      <c r="D82" s="203">
        <f t="shared" ref="D82:BP82" si="12">COUNTIF(D$5:D$75,311)</f>
        <v>0</v>
      </c>
      <c r="E82" s="203">
        <f t="shared" si="12"/>
        <v>0</v>
      </c>
      <c r="F82" s="203">
        <f t="shared" si="12"/>
        <v>1</v>
      </c>
      <c r="G82" s="203">
        <f t="shared" si="12"/>
        <v>1</v>
      </c>
      <c r="H82" s="203">
        <f t="shared" si="12"/>
        <v>1</v>
      </c>
      <c r="I82" s="203">
        <f t="shared" si="12"/>
        <v>1</v>
      </c>
      <c r="J82" s="203">
        <f t="shared" si="12"/>
        <v>1</v>
      </c>
      <c r="K82" s="203">
        <f t="shared" si="12"/>
        <v>1</v>
      </c>
      <c r="L82" s="203">
        <f t="shared" si="12"/>
        <v>0</v>
      </c>
      <c r="M82" s="203">
        <f t="shared" si="12"/>
        <v>0</v>
      </c>
      <c r="N82" s="99">
        <f t="shared" si="12"/>
        <v>0</v>
      </c>
      <c r="O82" s="336">
        <f t="shared" si="12"/>
        <v>1</v>
      </c>
      <c r="P82" s="203">
        <f t="shared" si="12"/>
        <v>1</v>
      </c>
      <c r="Q82" s="203">
        <f t="shared" si="12"/>
        <v>1</v>
      </c>
      <c r="R82" s="203">
        <f t="shared" si="12"/>
        <v>1</v>
      </c>
      <c r="S82" s="203">
        <f t="shared" si="12"/>
        <v>1</v>
      </c>
      <c r="T82" s="203">
        <f t="shared" si="12"/>
        <v>1</v>
      </c>
      <c r="U82" s="203">
        <f t="shared" si="12"/>
        <v>1</v>
      </c>
      <c r="V82" s="203">
        <f t="shared" si="12"/>
        <v>1</v>
      </c>
      <c r="W82" s="203">
        <f>COUNTIF(W$5:W$75,311)</f>
        <v>0</v>
      </c>
      <c r="X82" s="207">
        <f t="shared" si="12"/>
        <v>0</v>
      </c>
      <c r="Y82" s="208">
        <f t="shared" si="12"/>
        <v>0</v>
      </c>
      <c r="Z82" s="546">
        <f t="shared" si="12"/>
        <v>0</v>
      </c>
      <c r="AA82" s="336">
        <f t="shared" si="12"/>
        <v>0</v>
      </c>
      <c r="AB82" s="203">
        <f t="shared" si="12"/>
        <v>1</v>
      </c>
      <c r="AC82" s="203">
        <f t="shared" si="12"/>
        <v>1</v>
      </c>
      <c r="AD82" s="203">
        <f t="shared" si="12"/>
        <v>1</v>
      </c>
      <c r="AE82" s="203">
        <f t="shared" si="12"/>
        <v>1</v>
      </c>
      <c r="AF82" s="203">
        <f t="shared" si="12"/>
        <v>1</v>
      </c>
      <c r="AG82" s="203">
        <f>COUNTIF(AG$5:AG$75,311)</f>
        <v>1</v>
      </c>
      <c r="AH82" s="203">
        <f t="shared" si="12"/>
        <v>1</v>
      </c>
      <c r="AI82" s="203">
        <f>COUNTIF(AI$5:AI$75,311)</f>
        <v>1</v>
      </c>
      <c r="AJ82" s="203">
        <f t="shared" si="12"/>
        <v>1</v>
      </c>
      <c r="AK82" s="203">
        <f t="shared" si="12"/>
        <v>0</v>
      </c>
      <c r="AL82" s="546">
        <f t="shared" si="12"/>
        <v>0</v>
      </c>
      <c r="AM82" s="336">
        <f t="shared" si="12"/>
        <v>1</v>
      </c>
      <c r="AN82" s="203">
        <f t="shared" si="12"/>
        <v>1</v>
      </c>
      <c r="AO82" s="203">
        <f t="shared" si="12"/>
        <v>1</v>
      </c>
      <c r="AP82" s="203">
        <f t="shared" si="12"/>
        <v>1</v>
      </c>
      <c r="AQ82" s="203">
        <f t="shared" si="12"/>
        <v>1</v>
      </c>
      <c r="AR82" s="203">
        <f t="shared" si="12"/>
        <v>1</v>
      </c>
      <c r="AS82" s="203">
        <f t="shared" si="12"/>
        <v>1</v>
      </c>
      <c r="AT82" s="203">
        <f t="shared" si="12"/>
        <v>1</v>
      </c>
      <c r="AU82" s="203">
        <f t="shared" si="12"/>
        <v>0</v>
      </c>
      <c r="AV82" s="203">
        <f t="shared" si="12"/>
        <v>0</v>
      </c>
      <c r="AW82" s="203">
        <f t="shared" si="12"/>
        <v>0</v>
      </c>
      <c r="AX82" s="495">
        <f t="shared" si="12"/>
        <v>0</v>
      </c>
      <c r="AY82" s="99">
        <f t="shared" si="12"/>
        <v>0</v>
      </c>
      <c r="AZ82" s="203">
        <f t="shared" si="12"/>
        <v>0</v>
      </c>
      <c r="BA82" s="203">
        <f t="shared" si="12"/>
        <v>1</v>
      </c>
      <c r="BB82" s="203">
        <f t="shared" si="12"/>
        <v>1</v>
      </c>
      <c r="BC82" s="203">
        <f t="shared" si="12"/>
        <v>1</v>
      </c>
      <c r="BD82" s="203">
        <f t="shared" si="12"/>
        <v>1</v>
      </c>
      <c r="BE82" s="203">
        <f t="shared" si="12"/>
        <v>1</v>
      </c>
      <c r="BF82" s="203">
        <f t="shared" si="12"/>
        <v>1</v>
      </c>
      <c r="BG82" s="203">
        <f t="shared" si="12"/>
        <v>1</v>
      </c>
      <c r="BH82" s="203">
        <f t="shared" si="12"/>
        <v>1</v>
      </c>
      <c r="BI82" s="203">
        <f t="shared" si="12"/>
        <v>0</v>
      </c>
      <c r="BJ82" s="208">
        <f t="shared" si="12"/>
        <v>0</v>
      </c>
      <c r="BK82" s="99"/>
      <c r="BL82" s="336">
        <f>COUNTIF(BL$5:BL$75,311)</f>
        <v>0</v>
      </c>
      <c r="BM82" s="203">
        <f>COUNTIF(BM$5:BM$75,311)</f>
        <v>0</v>
      </c>
      <c r="BN82" s="203">
        <f>COUNTIF(BN$5:BN$75,311)</f>
        <v>0</v>
      </c>
      <c r="BO82" s="203">
        <f t="shared" si="12"/>
        <v>0</v>
      </c>
      <c r="BP82" s="203">
        <f t="shared" si="12"/>
        <v>0</v>
      </c>
      <c r="BQ82" s="203">
        <f t="shared" ref="BQ82:BR82" si="13">COUNTIF(BQ$5:BQ$75,311)</f>
        <v>0</v>
      </c>
      <c r="BR82" s="208">
        <f t="shared" si="13"/>
        <v>0</v>
      </c>
    </row>
    <row r="83" spans="2:70" ht="18.75">
      <c r="B83" s="209">
        <v>202</v>
      </c>
      <c r="C83" s="206">
        <f>COUNTIF(C$5:C$75,202)</f>
        <v>0</v>
      </c>
      <c r="D83" s="203">
        <f t="shared" ref="D83:BR83" si="14">COUNTIF(D$5:D$75,202)</f>
        <v>0</v>
      </c>
      <c r="E83" s="203">
        <f t="shared" si="14"/>
        <v>0</v>
      </c>
      <c r="F83" s="203">
        <f t="shared" si="14"/>
        <v>0</v>
      </c>
      <c r="G83" s="203">
        <f t="shared" si="14"/>
        <v>0</v>
      </c>
      <c r="H83" s="203">
        <f t="shared" si="14"/>
        <v>0</v>
      </c>
      <c r="I83" s="203">
        <f t="shared" si="14"/>
        <v>0</v>
      </c>
      <c r="J83" s="203">
        <f t="shared" si="14"/>
        <v>0</v>
      </c>
      <c r="K83" s="203">
        <f t="shared" si="14"/>
        <v>0</v>
      </c>
      <c r="L83" s="203">
        <f t="shared" si="14"/>
        <v>0</v>
      </c>
      <c r="M83" s="203">
        <f t="shared" si="14"/>
        <v>0</v>
      </c>
      <c r="N83" s="205">
        <f t="shared" si="14"/>
        <v>0</v>
      </c>
      <c r="O83" s="206">
        <f t="shared" si="14"/>
        <v>1</v>
      </c>
      <c r="P83" s="203">
        <f t="shared" si="14"/>
        <v>1</v>
      </c>
      <c r="Q83" s="203">
        <f t="shared" si="14"/>
        <v>1</v>
      </c>
      <c r="R83" s="203">
        <f t="shared" si="14"/>
        <v>1</v>
      </c>
      <c r="S83" s="203">
        <f t="shared" si="14"/>
        <v>1</v>
      </c>
      <c r="T83" s="203">
        <f t="shared" si="14"/>
        <v>1</v>
      </c>
      <c r="U83" s="203">
        <f t="shared" si="14"/>
        <v>1</v>
      </c>
      <c r="V83" s="203">
        <f t="shared" si="14"/>
        <v>1</v>
      </c>
      <c r="W83" s="203">
        <f>COUNTIF(W$5:W$75,202)</f>
        <v>1</v>
      </c>
      <c r="X83" s="207">
        <f t="shared" si="14"/>
        <v>0</v>
      </c>
      <c r="Y83" s="208">
        <f t="shared" si="14"/>
        <v>0</v>
      </c>
      <c r="Z83" s="545">
        <f t="shared" si="14"/>
        <v>0</v>
      </c>
      <c r="AA83" s="206">
        <f t="shared" si="14"/>
        <v>0</v>
      </c>
      <c r="AB83" s="203">
        <f t="shared" si="14"/>
        <v>0</v>
      </c>
      <c r="AC83" s="203">
        <f t="shared" si="14"/>
        <v>0</v>
      </c>
      <c r="AD83" s="203">
        <f t="shared" si="14"/>
        <v>0</v>
      </c>
      <c r="AE83" s="203">
        <f t="shared" si="14"/>
        <v>0</v>
      </c>
      <c r="AF83" s="203">
        <f t="shared" si="14"/>
        <v>0</v>
      </c>
      <c r="AG83" s="203">
        <f>COUNTIF(AG$5:AG$75,202)</f>
        <v>0</v>
      </c>
      <c r="AH83" s="203">
        <f t="shared" si="14"/>
        <v>0</v>
      </c>
      <c r="AI83" s="203">
        <f>COUNTIF(AI$5:AI$75,202)</f>
        <v>0</v>
      </c>
      <c r="AJ83" s="203">
        <f t="shared" si="14"/>
        <v>0</v>
      </c>
      <c r="AK83" s="203">
        <f t="shared" si="14"/>
        <v>0</v>
      </c>
      <c r="AL83" s="545">
        <f t="shared" si="14"/>
        <v>0</v>
      </c>
      <c r="AM83" s="206">
        <f>COUNTIF(AM$5:AM$75,202)</f>
        <v>0</v>
      </c>
      <c r="AN83" s="203">
        <f t="shared" si="14"/>
        <v>0</v>
      </c>
      <c r="AO83" s="203">
        <f t="shared" si="14"/>
        <v>0</v>
      </c>
      <c r="AP83" s="203">
        <f t="shared" si="14"/>
        <v>0</v>
      </c>
      <c r="AQ83" s="203">
        <f t="shared" si="14"/>
        <v>0</v>
      </c>
      <c r="AR83" s="203">
        <f t="shared" si="14"/>
        <v>0</v>
      </c>
      <c r="AS83" s="203">
        <f t="shared" si="14"/>
        <v>0</v>
      </c>
      <c r="AT83" s="203">
        <f t="shared" si="14"/>
        <v>0</v>
      </c>
      <c r="AU83" s="203">
        <f t="shared" si="14"/>
        <v>0</v>
      </c>
      <c r="AV83" s="203">
        <f t="shared" si="14"/>
        <v>0</v>
      </c>
      <c r="AW83" s="203">
        <f t="shared" si="14"/>
        <v>0</v>
      </c>
      <c r="AX83" s="207">
        <f t="shared" si="14"/>
        <v>0</v>
      </c>
      <c r="AY83" s="208">
        <f>COUNTIF(AY$6:AY$75,202)</f>
        <v>0</v>
      </c>
      <c r="AZ83" s="203">
        <f t="shared" si="14"/>
        <v>0</v>
      </c>
      <c r="BA83" s="203">
        <f t="shared" si="14"/>
        <v>0</v>
      </c>
      <c r="BB83" s="203">
        <f t="shared" si="14"/>
        <v>0</v>
      </c>
      <c r="BC83" s="203">
        <f t="shared" si="14"/>
        <v>0</v>
      </c>
      <c r="BD83" s="203">
        <f t="shared" si="14"/>
        <v>0</v>
      </c>
      <c r="BE83" s="203">
        <f t="shared" si="14"/>
        <v>0</v>
      </c>
      <c r="BF83" s="203">
        <f t="shared" si="14"/>
        <v>0</v>
      </c>
      <c r="BG83" s="203">
        <f t="shared" si="14"/>
        <v>0</v>
      </c>
      <c r="BH83" s="203">
        <f t="shared" si="14"/>
        <v>0</v>
      </c>
      <c r="BI83" s="203">
        <f t="shared" si="14"/>
        <v>0</v>
      </c>
      <c r="BJ83" s="207">
        <f t="shared" si="14"/>
        <v>0</v>
      </c>
      <c r="BK83" s="99"/>
      <c r="BL83" s="206">
        <f>COUNTIF(BL$5:BL$75,202)</f>
        <v>0</v>
      </c>
      <c r="BM83" s="203">
        <f>COUNTIF(BM$5:BM$75,202)</f>
        <v>0</v>
      </c>
      <c r="BN83" s="203">
        <f>COUNTIF(BN$5:BN$75,202)</f>
        <v>0</v>
      </c>
      <c r="BO83" s="203">
        <f>COUNTIF(BO$5:BO$75,202)</f>
        <v>0</v>
      </c>
      <c r="BP83" s="203">
        <f>COUNTIF(BP$5:BP$75,202)</f>
        <v>0</v>
      </c>
      <c r="BQ83" s="203">
        <f t="shared" si="14"/>
        <v>0</v>
      </c>
      <c r="BR83" s="203">
        <f t="shared" si="14"/>
        <v>0</v>
      </c>
    </row>
    <row r="84" spans="2:70" ht="18.75">
      <c r="B84" s="209">
        <v>216</v>
      </c>
      <c r="C84" s="206">
        <f>COUNTIF(C$5:C$75,216)</f>
        <v>1</v>
      </c>
      <c r="D84" s="203">
        <f t="shared" ref="D84:BR84" si="15">COUNTIF(D$5:D$75,216)</f>
        <v>1</v>
      </c>
      <c r="E84" s="203">
        <f t="shared" si="15"/>
        <v>1</v>
      </c>
      <c r="F84" s="203">
        <f t="shared" si="15"/>
        <v>1</v>
      </c>
      <c r="G84" s="203">
        <f t="shared" si="15"/>
        <v>1</v>
      </c>
      <c r="H84" s="203">
        <f t="shared" si="15"/>
        <v>1</v>
      </c>
      <c r="I84" s="203">
        <f t="shared" si="15"/>
        <v>1</v>
      </c>
      <c r="J84" s="203">
        <f t="shared" si="15"/>
        <v>0</v>
      </c>
      <c r="K84" s="203">
        <f t="shared" si="15"/>
        <v>0</v>
      </c>
      <c r="L84" s="203">
        <f t="shared" si="15"/>
        <v>0</v>
      </c>
      <c r="M84" s="203">
        <f t="shared" si="15"/>
        <v>0</v>
      </c>
      <c r="N84" s="205">
        <f t="shared" si="15"/>
        <v>0</v>
      </c>
      <c r="O84" s="206">
        <f t="shared" si="15"/>
        <v>1</v>
      </c>
      <c r="P84" s="203">
        <f t="shared" si="15"/>
        <v>1</v>
      </c>
      <c r="Q84" s="203">
        <f t="shared" si="15"/>
        <v>1</v>
      </c>
      <c r="R84" s="203">
        <f t="shared" si="15"/>
        <v>1</v>
      </c>
      <c r="S84" s="203">
        <f t="shared" si="15"/>
        <v>1</v>
      </c>
      <c r="T84" s="203">
        <f t="shared" si="15"/>
        <v>1</v>
      </c>
      <c r="U84" s="203">
        <f t="shared" si="15"/>
        <v>1</v>
      </c>
      <c r="V84" s="203">
        <f t="shared" si="15"/>
        <v>1</v>
      </c>
      <c r="W84" s="203">
        <f>COUNTIF(W$5:W$75,216)</f>
        <v>0</v>
      </c>
      <c r="X84" s="207">
        <f t="shared" si="15"/>
        <v>0</v>
      </c>
      <c r="Y84" s="208">
        <f t="shared" si="15"/>
        <v>0</v>
      </c>
      <c r="Z84" s="545">
        <f t="shared" si="15"/>
        <v>0</v>
      </c>
      <c r="AA84" s="206">
        <f t="shared" si="15"/>
        <v>1</v>
      </c>
      <c r="AB84" s="203">
        <f t="shared" si="15"/>
        <v>1</v>
      </c>
      <c r="AC84" s="203">
        <f t="shared" si="15"/>
        <v>1</v>
      </c>
      <c r="AD84" s="203">
        <f t="shared" si="15"/>
        <v>1</v>
      </c>
      <c r="AE84" s="203">
        <f t="shared" si="15"/>
        <v>1</v>
      </c>
      <c r="AF84" s="203">
        <f t="shared" si="15"/>
        <v>1</v>
      </c>
      <c r="AG84" s="203">
        <f>COUNTIF(AG$5:AG$75,216)</f>
        <v>1</v>
      </c>
      <c r="AH84" s="203">
        <f t="shared" si="15"/>
        <v>0</v>
      </c>
      <c r="AI84" s="203">
        <f>COUNTIF(AI$5:AI$75,216)</f>
        <v>0</v>
      </c>
      <c r="AJ84" s="203">
        <f t="shared" si="15"/>
        <v>0</v>
      </c>
      <c r="AK84" s="203">
        <f t="shared" si="15"/>
        <v>0</v>
      </c>
      <c r="AL84" s="545">
        <f t="shared" si="15"/>
        <v>0</v>
      </c>
      <c r="AM84" s="206">
        <f>COUNTIF(AM$5:AM$75,216)</f>
        <v>1</v>
      </c>
      <c r="AN84" s="203">
        <f t="shared" si="15"/>
        <v>1</v>
      </c>
      <c r="AO84" s="203">
        <f t="shared" si="15"/>
        <v>1</v>
      </c>
      <c r="AP84" s="203">
        <f t="shared" si="15"/>
        <v>1</v>
      </c>
      <c r="AQ84" s="203">
        <f t="shared" si="15"/>
        <v>1</v>
      </c>
      <c r="AR84" s="203">
        <f t="shared" si="15"/>
        <v>1</v>
      </c>
      <c r="AS84" s="203">
        <f t="shared" si="15"/>
        <v>1</v>
      </c>
      <c r="AT84" s="203">
        <f t="shared" si="15"/>
        <v>0</v>
      </c>
      <c r="AU84" s="203">
        <f t="shared" si="15"/>
        <v>0</v>
      </c>
      <c r="AV84" s="203">
        <f t="shared" si="15"/>
        <v>0</v>
      </c>
      <c r="AW84" s="203">
        <f t="shared" si="15"/>
        <v>0</v>
      </c>
      <c r="AX84" s="207">
        <f t="shared" si="15"/>
        <v>0</v>
      </c>
      <c r="AY84" s="208">
        <f>COUNTIF(AY$6:AY$75,216)</f>
        <v>1</v>
      </c>
      <c r="AZ84" s="203">
        <f t="shared" si="15"/>
        <v>1</v>
      </c>
      <c r="BA84" s="203">
        <f t="shared" si="15"/>
        <v>1</v>
      </c>
      <c r="BB84" s="203">
        <f t="shared" si="15"/>
        <v>1</v>
      </c>
      <c r="BC84" s="203">
        <f t="shared" si="15"/>
        <v>1</v>
      </c>
      <c r="BD84" s="203">
        <f t="shared" si="15"/>
        <v>0</v>
      </c>
      <c r="BE84" s="203">
        <f t="shared" si="15"/>
        <v>0</v>
      </c>
      <c r="BF84" s="203">
        <f t="shared" si="15"/>
        <v>0</v>
      </c>
      <c r="BG84" s="203">
        <f t="shared" si="15"/>
        <v>0</v>
      </c>
      <c r="BH84" s="203">
        <f t="shared" si="15"/>
        <v>0</v>
      </c>
      <c r="BI84" s="203">
        <f t="shared" si="15"/>
        <v>0</v>
      </c>
      <c r="BJ84" s="207">
        <f t="shared" si="15"/>
        <v>0</v>
      </c>
      <c r="BK84" s="99"/>
      <c r="BL84" s="206">
        <f>COUNTIF(BL$5:BL$75,216)</f>
        <v>0</v>
      </c>
      <c r="BM84" s="203">
        <f>COUNTIF(BM$5:BM$75,216)</f>
        <v>0</v>
      </c>
      <c r="BN84" s="203">
        <f>COUNTIF(BN$5:BN$75,216)</f>
        <v>0</v>
      </c>
      <c r="BO84" s="203">
        <f>COUNTIF(BO$5:BO$75,216)</f>
        <v>0</v>
      </c>
      <c r="BP84" s="203">
        <f>COUNTIF(BP$5:BP$75,216)</f>
        <v>0</v>
      </c>
      <c r="BQ84" s="203">
        <f t="shared" si="15"/>
        <v>0</v>
      </c>
      <c r="BR84" s="203">
        <f t="shared" si="15"/>
        <v>0</v>
      </c>
    </row>
    <row r="85" spans="2:70" ht="18.75">
      <c r="B85" s="209">
        <v>219</v>
      </c>
      <c r="C85" s="206">
        <f>COUNTIF(C$5:C$75,219)</f>
        <v>1</v>
      </c>
      <c r="D85" s="203">
        <f t="shared" ref="D85:BR85" si="16">COUNTIF(D$5:D$75,219)</f>
        <v>1</v>
      </c>
      <c r="E85" s="203">
        <f t="shared" si="16"/>
        <v>1</v>
      </c>
      <c r="F85" s="203">
        <f t="shared" si="16"/>
        <v>1</v>
      </c>
      <c r="G85" s="203">
        <f t="shared" si="16"/>
        <v>1</v>
      </c>
      <c r="H85" s="203">
        <f t="shared" si="16"/>
        <v>1</v>
      </c>
      <c r="I85" s="203">
        <f t="shared" si="16"/>
        <v>1</v>
      </c>
      <c r="J85" s="203">
        <f t="shared" si="16"/>
        <v>1</v>
      </c>
      <c r="K85" s="203">
        <f t="shared" si="16"/>
        <v>1</v>
      </c>
      <c r="L85" s="203">
        <f t="shared" si="16"/>
        <v>1</v>
      </c>
      <c r="M85" s="203">
        <f t="shared" si="16"/>
        <v>0</v>
      </c>
      <c r="N85" s="205">
        <f t="shared" si="16"/>
        <v>0</v>
      </c>
      <c r="O85" s="206">
        <f t="shared" si="16"/>
        <v>1</v>
      </c>
      <c r="P85" s="203">
        <f t="shared" si="16"/>
        <v>1</v>
      </c>
      <c r="Q85" s="203">
        <f t="shared" si="16"/>
        <v>1</v>
      </c>
      <c r="R85" s="203">
        <f t="shared" si="16"/>
        <v>1</v>
      </c>
      <c r="S85" s="203">
        <f t="shared" si="16"/>
        <v>1</v>
      </c>
      <c r="T85" s="203">
        <f t="shared" si="16"/>
        <v>1</v>
      </c>
      <c r="U85" s="203">
        <f t="shared" si="16"/>
        <v>1</v>
      </c>
      <c r="V85" s="203">
        <f t="shared" si="16"/>
        <v>0</v>
      </c>
      <c r="W85" s="203">
        <f>COUNTIF(W$5:W$75,219)</f>
        <v>1</v>
      </c>
      <c r="X85" s="207">
        <f t="shared" si="16"/>
        <v>0</v>
      </c>
      <c r="Y85" s="208">
        <f t="shared" si="16"/>
        <v>0</v>
      </c>
      <c r="Z85" s="545">
        <f t="shared" si="16"/>
        <v>0</v>
      </c>
      <c r="AA85" s="206">
        <f t="shared" si="16"/>
        <v>0</v>
      </c>
      <c r="AB85" s="203">
        <f t="shared" si="16"/>
        <v>0</v>
      </c>
      <c r="AC85" s="203">
        <f t="shared" si="16"/>
        <v>0</v>
      </c>
      <c r="AD85" s="203">
        <f t="shared" si="16"/>
        <v>1</v>
      </c>
      <c r="AE85" s="203">
        <f t="shared" si="16"/>
        <v>1</v>
      </c>
      <c r="AF85" s="203">
        <f t="shared" si="16"/>
        <v>1</v>
      </c>
      <c r="AG85" s="203">
        <f>COUNTIF(AG$5:AG$75,219)</f>
        <v>0</v>
      </c>
      <c r="AH85" s="203">
        <f t="shared" si="16"/>
        <v>1</v>
      </c>
      <c r="AI85" s="203">
        <f>COUNTIF(AI$5:AI$75,219)</f>
        <v>0</v>
      </c>
      <c r="AJ85" s="203">
        <f t="shared" si="16"/>
        <v>0</v>
      </c>
      <c r="AK85" s="203">
        <f t="shared" si="16"/>
        <v>0</v>
      </c>
      <c r="AL85" s="545">
        <f t="shared" si="16"/>
        <v>0</v>
      </c>
      <c r="AM85" s="206">
        <f>COUNTIF(AM$5:AM$75,219)</f>
        <v>0</v>
      </c>
      <c r="AN85" s="203">
        <f t="shared" si="16"/>
        <v>0</v>
      </c>
      <c r="AO85" s="203">
        <f t="shared" si="16"/>
        <v>1</v>
      </c>
      <c r="AP85" s="203">
        <f t="shared" si="16"/>
        <v>1</v>
      </c>
      <c r="AQ85" s="203">
        <f t="shared" si="16"/>
        <v>1</v>
      </c>
      <c r="AR85" s="203">
        <f t="shared" si="16"/>
        <v>1</v>
      </c>
      <c r="AS85" s="203">
        <f t="shared" si="16"/>
        <v>1</v>
      </c>
      <c r="AT85" s="203">
        <f t="shared" si="16"/>
        <v>1</v>
      </c>
      <c r="AU85" s="203">
        <f t="shared" si="16"/>
        <v>1</v>
      </c>
      <c r="AV85" s="203">
        <f t="shared" si="16"/>
        <v>0</v>
      </c>
      <c r="AW85" s="203">
        <f t="shared" si="16"/>
        <v>0</v>
      </c>
      <c r="AX85" s="207">
        <f t="shared" si="16"/>
        <v>0</v>
      </c>
      <c r="AY85" s="208">
        <f>COUNTIF(AY$6:AY$75,219)</f>
        <v>1</v>
      </c>
      <c r="AZ85" s="203">
        <f t="shared" si="16"/>
        <v>0</v>
      </c>
      <c r="BA85" s="203">
        <f t="shared" si="16"/>
        <v>0</v>
      </c>
      <c r="BB85" s="203">
        <f t="shared" si="16"/>
        <v>1</v>
      </c>
      <c r="BC85" s="203">
        <f t="shared" si="16"/>
        <v>1</v>
      </c>
      <c r="BD85" s="203">
        <f t="shared" si="16"/>
        <v>1</v>
      </c>
      <c r="BE85" s="203">
        <f t="shared" si="16"/>
        <v>1</v>
      </c>
      <c r="BF85" s="203">
        <f t="shared" si="16"/>
        <v>1</v>
      </c>
      <c r="BG85" s="203">
        <f t="shared" si="16"/>
        <v>0</v>
      </c>
      <c r="BH85" s="203">
        <f t="shared" si="16"/>
        <v>0</v>
      </c>
      <c r="BI85" s="203">
        <f t="shared" si="16"/>
        <v>0</v>
      </c>
      <c r="BJ85" s="207">
        <f t="shared" si="16"/>
        <v>0</v>
      </c>
      <c r="BK85" s="99"/>
      <c r="BL85" s="206">
        <f>COUNTIF(BL$5:BL$75,219)</f>
        <v>0</v>
      </c>
      <c r="BM85" s="203">
        <f>COUNTIF(BM$5:BM$75,219)</f>
        <v>0</v>
      </c>
      <c r="BN85" s="203">
        <f>COUNTIF(BN$5:BN$75,219)</f>
        <v>0</v>
      </c>
      <c r="BO85" s="203">
        <f>COUNTIF(BO$5:BO$75,219)</f>
        <v>0</v>
      </c>
      <c r="BP85" s="203">
        <f>COUNTIF(BP$5:BP$75,219)</f>
        <v>0</v>
      </c>
      <c r="BQ85" s="203">
        <f t="shared" si="16"/>
        <v>0</v>
      </c>
      <c r="BR85" s="203">
        <f t="shared" si="16"/>
        <v>0</v>
      </c>
    </row>
    <row r="86" spans="2:70" ht="18.75">
      <c r="B86" s="209">
        <v>301</v>
      </c>
      <c r="C86" s="206">
        <f>COUNTIF(C$5:C$75,301)</f>
        <v>1</v>
      </c>
      <c r="D86" s="203">
        <f t="shared" ref="D86:BR86" si="17">COUNTIF(D$5:D$75,301)</f>
        <v>1</v>
      </c>
      <c r="E86" s="203">
        <f t="shared" si="17"/>
        <v>1</v>
      </c>
      <c r="F86" s="203">
        <f t="shared" si="17"/>
        <v>1</v>
      </c>
      <c r="G86" s="203">
        <f t="shared" si="17"/>
        <v>0</v>
      </c>
      <c r="H86" s="203">
        <f t="shared" si="17"/>
        <v>1</v>
      </c>
      <c r="I86" s="203">
        <f t="shared" si="17"/>
        <v>1</v>
      </c>
      <c r="J86" s="203">
        <f t="shared" si="17"/>
        <v>0</v>
      </c>
      <c r="K86" s="203">
        <f t="shared" si="17"/>
        <v>0</v>
      </c>
      <c r="L86" s="203">
        <f t="shared" si="17"/>
        <v>0</v>
      </c>
      <c r="M86" s="203">
        <f t="shared" si="17"/>
        <v>0</v>
      </c>
      <c r="N86" s="205">
        <f t="shared" si="17"/>
        <v>0</v>
      </c>
      <c r="O86" s="206">
        <f t="shared" si="17"/>
        <v>0</v>
      </c>
      <c r="P86" s="203">
        <f t="shared" si="17"/>
        <v>1</v>
      </c>
      <c r="Q86" s="203">
        <f t="shared" si="17"/>
        <v>1</v>
      </c>
      <c r="R86" s="203">
        <f t="shared" si="17"/>
        <v>1</v>
      </c>
      <c r="S86" s="203">
        <f t="shared" si="17"/>
        <v>1</v>
      </c>
      <c r="T86" s="203">
        <f t="shared" si="17"/>
        <v>1</v>
      </c>
      <c r="U86" s="203">
        <f t="shared" si="17"/>
        <v>1</v>
      </c>
      <c r="V86" s="203">
        <f t="shared" si="17"/>
        <v>0</v>
      </c>
      <c r="W86" s="203">
        <f>COUNTIF(W$5:W$75,301)</f>
        <v>0</v>
      </c>
      <c r="X86" s="207">
        <f t="shared" si="17"/>
        <v>0</v>
      </c>
      <c r="Y86" s="208">
        <f t="shared" si="17"/>
        <v>0</v>
      </c>
      <c r="Z86" s="545">
        <f t="shared" si="17"/>
        <v>0</v>
      </c>
      <c r="AA86" s="206">
        <f t="shared" si="17"/>
        <v>0</v>
      </c>
      <c r="AB86" s="203">
        <f t="shared" si="17"/>
        <v>1</v>
      </c>
      <c r="AC86" s="203">
        <f t="shared" si="17"/>
        <v>1</v>
      </c>
      <c r="AD86" s="203">
        <f t="shared" si="17"/>
        <v>1</v>
      </c>
      <c r="AE86" s="203">
        <f t="shared" si="17"/>
        <v>1</v>
      </c>
      <c r="AF86" s="203">
        <f t="shared" si="17"/>
        <v>1</v>
      </c>
      <c r="AG86" s="203">
        <f>COUNTIF(AG$5:AG$75,301)</f>
        <v>1</v>
      </c>
      <c r="AH86" s="203">
        <f t="shared" si="17"/>
        <v>1</v>
      </c>
      <c r="AI86" s="203">
        <f>COUNTIF(AI$5:AI$75,301)</f>
        <v>0</v>
      </c>
      <c r="AJ86" s="203">
        <f t="shared" si="17"/>
        <v>0</v>
      </c>
      <c r="AK86" s="203">
        <f t="shared" si="17"/>
        <v>0</v>
      </c>
      <c r="AL86" s="545">
        <f t="shared" si="17"/>
        <v>0</v>
      </c>
      <c r="AM86" s="206">
        <f>COUNTIF(AM$5:AM$75,301)</f>
        <v>0</v>
      </c>
      <c r="AN86" s="203">
        <f t="shared" si="17"/>
        <v>0</v>
      </c>
      <c r="AO86" s="203">
        <f t="shared" si="17"/>
        <v>1</v>
      </c>
      <c r="AP86" s="203">
        <f t="shared" si="17"/>
        <v>1</v>
      </c>
      <c r="AQ86" s="203">
        <f t="shared" si="17"/>
        <v>1</v>
      </c>
      <c r="AR86" s="203">
        <f t="shared" si="17"/>
        <v>1</v>
      </c>
      <c r="AS86" s="203">
        <f t="shared" si="17"/>
        <v>0</v>
      </c>
      <c r="AT86" s="203">
        <f t="shared" si="17"/>
        <v>1</v>
      </c>
      <c r="AU86" s="203">
        <f t="shared" si="17"/>
        <v>0</v>
      </c>
      <c r="AV86" s="203">
        <f t="shared" si="17"/>
        <v>0</v>
      </c>
      <c r="AW86" s="203">
        <f t="shared" si="17"/>
        <v>0</v>
      </c>
      <c r="AX86" s="207">
        <f t="shared" si="17"/>
        <v>0</v>
      </c>
      <c r="AY86" s="208">
        <f>COUNTIF(AY$6:AY$75,301)</f>
        <v>1</v>
      </c>
      <c r="AZ86" s="203">
        <f t="shared" si="17"/>
        <v>1</v>
      </c>
      <c r="BA86" s="203">
        <f t="shared" si="17"/>
        <v>1</v>
      </c>
      <c r="BB86" s="203">
        <f t="shared" si="17"/>
        <v>1</v>
      </c>
      <c r="BC86" s="203">
        <f t="shared" si="17"/>
        <v>1</v>
      </c>
      <c r="BD86" s="203">
        <f t="shared" si="17"/>
        <v>1</v>
      </c>
      <c r="BE86" s="203">
        <f t="shared" si="17"/>
        <v>0</v>
      </c>
      <c r="BF86" s="203">
        <f t="shared" si="17"/>
        <v>0</v>
      </c>
      <c r="BG86" s="203">
        <f t="shared" si="17"/>
        <v>0</v>
      </c>
      <c r="BH86" s="203">
        <f t="shared" si="17"/>
        <v>0</v>
      </c>
      <c r="BI86" s="203">
        <f t="shared" si="17"/>
        <v>0</v>
      </c>
      <c r="BJ86" s="207">
        <f t="shared" si="17"/>
        <v>0</v>
      </c>
      <c r="BK86" s="99"/>
      <c r="BL86" s="206">
        <f>COUNTIF(BL$5:BL$75,301)</f>
        <v>0</v>
      </c>
      <c r="BM86" s="203">
        <f>COUNTIF(BM$5:BM$75,301)</f>
        <v>0</v>
      </c>
      <c r="BN86" s="203">
        <f>COUNTIF(BN$5:BN$75,301)</f>
        <v>0</v>
      </c>
      <c r="BO86" s="203">
        <f>COUNTIF(BO$5:BO$75,301)</f>
        <v>0</v>
      </c>
      <c r="BP86" s="203">
        <f>COUNTIF(BP$5:BP$75,301)</f>
        <v>0</v>
      </c>
      <c r="BQ86" s="203">
        <f t="shared" si="17"/>
        <v>0</v>
      </c>
      <c r="BR86" s="203">
        <f t="shared" si="17"/>
        <v>0</v>
      </c>
    </row>
    <row r="87" spans="2:70" ht="18.75">
      <c r="B87" s="209">
        <v>305</v>
      </c>
      <c r="C87" s="336">
        <f>COUNTIF(C$5:C$75,305)</f>
        <v>1</v>
      </c>
      <c r="D87" s="203">
        <f t="shared" ref="D87:BP87" si="18">COUNTIF(D$5:D$75,305)</f>
        <v>1</v>
      </c>
      <c r="E87" s="203">
        <f t="shared" si="18"/>
        <v>1</v>
      </c>
      <c r="F87" s="203">
        <f t="shared" si="18"/>
        <v>1</v>
      </c>
      <c r="G87" s="203">
        <f t="shared" si="18"/>
        <v>1</v>
      </c>
      <c r="H87" s="203">
        <f t="shared" si="18"/>
        <v>1</v>
      </c>
      <c r="I87" s="203">
        <f t="shared" si="18"/>
        <v>1</v>
      </c>
      <c r="J87" s="203">
        <f t="shared" si="18"/>
        <v>0</v>
      </c>
      <c r="K87" s="203">
        <f t="shared" si="18"/>
        <v>0</v>
      </c>
      <c r="L87" s="203">
        <f t="shared" si="18"/>
        <v>0</v>
      </c>
      <c r="M87" s="203">
        <f t="shared" si="18"/>
        <v>0</v>
      </c>
      <c r="N87" s="99">
        <f t="shared" si="18"/>
        <v>0</v>
      </c>
      <c r="O87" s="336">
        <f t="shared" si="18"/>
        <v>1</v>
      </c>
      <c r="P87" s="203">
        <f t="shared" si="18"/>
        <v>1</v>
      </c>
      <c r="Q87" s="203">
        <f t="shared" si="18"/>
        <v>1</v>
      </c>
      <c r="R87" s="203">
        <f t="shared" si="18"/>
        <v>1</v>
      </c>
      <c r="S87" s="203">
        <f t="shared" si="18"/>
        <v>1</v>
      </c>
      <c r="T87" s="203">
        <f t="shared" si="18"/>
        <v>1</v>
      </c>
      <c r="U87" s="203">
        <f t="shared" si="18"/>
        <v>0</v>
      </c>
      <c r="V87" s="203">
        <f t="shared" si="18"/>
        <v>0</v>
      </c>
      <c r="W87" s="203">
        <f>COUNTIF(W$5:W$75,305)</f>
        <v>0</v>
      </c>
      <c r="X87" s="207">
        <f t="shared" si="18"/>
        <v>0</v>
      </c>
      <c r="Y87" s="208">
        <f t="shared" si="18"/>
        <v>0</v>
      </c>
      <c r="Z87" s="546">
        <f t="shared" si="18"/>
        <v>0</v>
      </c>
      <c r="AA87" s="336">
        <f t="shared" si="18"/>
        <v>0</v>
      </c>
      <c r="AB87" s="203">
        <f t="shared" si="18"/>
        <v>0</v>
      </c>
      <c r="AC87" s="203">
        <f t="shared" si="18"/>
        <v>1</v>
      </c>
      <c r="AD87" s="203">
        <f t="shared" si="18"/>
        <v>1</v>
      </c>
      <c r="AE87" s="203">
        <f t="shared" si="18"/>
        <v>1</v>
      </c>
      <c r="AF87" s="203">
        <f t="shared" si="18"/>
        <v>1</v>
      </c>
      <c r="AG87" s="203">
        <f>COUNTIF(AG$5:AG$75,305)</f>
        <v>0</v>
      </c>
      <c r="AH87" s="203">
        <f t="shared" si="18"/>
        <v>0</v>
      </c>
      <c r="AI87" s="203">
        <f>COUNTIF(AI$5:AI$75,305)</f>
        <v>0</v>
      </c>
      <c r="AJ87" s="203">
        <f t="shared" si="18"/>
        <v>0</v>
      </c>
      <c r="AK87" s="203">
        <f t="shared" si="18"/>
        <v>0</v>
      </c>
      <c r="AL87" s="546">
        <f t="shared" si="18"/>
        <v>0</v>
      </c>
      <c r="AM87" s="336">
        <f t="shared" si="18"/>
        <v>1</v>
      </c>
      <c r="AN87" s="203">
        <f t="shared" si="18"/>
        <v>1</v>
      </c>
      <c r="AO87" s="203">
        <f t="shared" si="18"/>
        <v>1</v>
      </c>
      <c r="AP87" s="203">
        <f t="shared" si="18"/>
        <v>1</v>
      </c>
      <c r="AQ87" s="203">
        <f t="shared" si="18"/>
        <v>1</v>
      </c>
      <c r="AR87" s="203">
        <f t="shared" si="18"/>
        <v>0</v>
      </c>
      <c r="AS87" s="203">
        <f t="shared" si="18"/>
        <v>1</v>
      </c>
      <c r="AT87" s="203">
        <f t="shared" si="18"/>
        <v>0</v>
      </c>
      <c r="AU87" s="203">
        <f t="shared" si="18"/>
        <v>0</v>
      </c>
      <c r="AV87" s="203">
        <f t="shared" si="18"/>
        <v>0</v>
      </c>
      <c r="AW87" s="203">
        <f t="shared" si="18"/>
        <v>0</v>
      </c>
      <c r="AX87" s="495">
        <f t="shared" si="18"/>
        <v>0</v>
      </c>
      <c r="AY87" s="99">
        <f t="shared" si="18"/>
        <v>1</v>
      </c>
      <c r="AZ87" s="203">
        <f t="shared" si="18"/>
        <v>1</v>
      </c>
      <c r="BA87" s="203">
        <f t="shared" si="18"/>
        <v>1</v>
      </c>
      <c r="BB87" s="203">
        <f t="shared" si="18"/>
        <v>1</v>
      </c>
      <c r="BC87" s="203">
        <f t="shared" si="18"/>
        <v>0</v>
      </c>
      <c r="BD87" s="203">
        <f t="shared" si="18"/>
        <v>0</v>
      </c>
      <c r="BE87" s="203">
        <f t="shared" si="18"/>
        <v>0</v>
      </c>
      <c r="BF87" s="203">
        <f t="shared" si="18"/>
        <v>0</v>
      </c>
      <c r="BG87" s="203">
        <f t="shared" si="18"/>
        <v>0</v>
      </c>
      <c r="BH87" s="203">
        <f t="shared" si="18"/>
        <v>0</v>
      </c>
      <c r="BI87" s="203">
        <f t="shared" si="18"/>
        <v>0</v>
      </c>
      <c r="BJ87" s="208">
        <f t="shared" si="18"/>
        <v>0</v>
      </c>
      <c r="BK87" s="208"/>
      <c r="BL87" s="206">
        <f t="shared" si="18"/>
        <v>0</v>
      </c>
      <c r="BM87" s="206">
        <f t="shared" si="18"/>
        <v>0</v>
      </c>
      <c r="BN87" s="206">
        <f t="shared" si="18"/>
        <v>0</v>
      </c>
      <c r="BO87" s="206">
        <f t="shared" si="18"/>
        <v>0</v>
      </c>
      <c r="BP87" s="206">
        <f t="shared" si="18"/>
        <v>0</v>
      </c>
      <c r="BQ87" s="206">
        <f t="shared" ref="BQ87:BR87" si="19">COUNTIF(BQ$5:BQ$75,305)</f>
        <v>0</v>
      </c>
      <c r="BR87" s="206">
        <f t="shared" si="19"/>
        <v>0</v>
      </c>
    </row>
    <row r="88" spans="2:70" ht="18.75">
      <c r="B88" s="209">
        <v>307</v>
      </c>
      <c r="C88" s="206">
        <f>COUNTIF(C$5:C$75,307)</f>
        <v>1</v>
      </c>
      <c r="D88" s="203">
        <f t="shared" ref="D88:BR88" si="20">COUNTIF(D$5:D$75,307)</f>
        <v>1</v>
      </c>
      <c r="E88" s="203">
        <f t="shared" si="20"/>
        <v>1</v>
      </c>
      <c r="F88" s="203">
        <f t="shared" si="20"/>
        <v>1</v>
      </c>
      <c r="G88" s="203">
        <f t="shared" si="20"/>
        <v>1</v>
      </c>
      <c r="H88" s="203">
        <f t="shared" si="20"/>
        <v>1</v>
      </c>
      <c r="I88" s="203">
        <f t="shared" si="20"/>
        <v>1</v>
      </c>
      <c r="J88" s="203">
        <f t="shared" si="20"/>
        <v>1</v>
      </c>
      <c r="K88" s="203">
        <f t="shared" si="20"/>
        <v>1</v>
      </c>
      <c r="L88" s="203">
        <f t="shared" si="20"/>
        <v>0</v>
      </c>
      <c r="M88" s="203">
        <f t="shared" si="20"/>
        <v>0</v>
      </c>
      <c r="N88" s="205">
        <f t="shared" si="20"/>
        <v>0</v>
      </c>
      <c r="O88" s="206">
        <f t="shared" si="20"/>
        <v>0</v>
      </c>
      <c r="P88" s="203">
        <f t="shared" si="20"/>
        <v>1</v>
      </c>
      <c r="Q88" s="203">
        <f t="shared" si="20"/>
        <v>1</v>
      </c>
      <c r="R88" s="203">
        <f t="shared" si="20"/>
        <v>1</v>
      </c>
      <c r="S88" s="203">
        <f t="shared" si="20"/>
        <v>0</v>
      </c>
      <c r="T88" s="203">
        <f t="shared" si="20"/>
        <v>0</v>
      </c>
      <c r="U88" s="203">
        <f t="shared" si="20"/>
        <v>0</v>
      </c>
      <c r="V88" s="203">
        <f t="shared" si="20"/>
        <v>1</v>
      </c>
      <c r="W88" s="203">
        <f>COUNTIF(W$5:W$75,307)</f>
        <v>1</v>
      </c>
      <c r="X88" s="207">
        <f t="shared" si="20"/>
        <v>1</v>
      </c>
      <c r="Y88" s="208">
        <f t="shared" si="20"/>
        <v>0</v>
      </c>
      <c r="Z88" s="545">
        <f t="shared" si="20"/>
        <v>0</v>
      </c>
      <c r="AA88" s="206">
        <f t="shared" si="20"/>
        <v>0</v>
      </c>
      <c r="AB88" s="203">
        <f t="shared" si="20"/>
        <v>1</v>
      </c>
      <c r="AC88" s="203">
        <f t="shared" si="20"/>
        <v>1</v>
      </c>
      <c r="AD88" s="203">
        <f t="shared" si="20"/>
        <v>1</v>
      </c>
      <c r="AE88" s="203">
        <f t="shared" si="20"/>
        <v>1</v>
      </c>
      <c r="AF88" s="203">
        <f t="shared" si="20"/>
        <v>1</v>
      </c>
      <c r="AG88" s="203">
        <f>COUNTIF(AG$5:AG$75,307)</f>
        <v>1</v>
      </c>
      <c r="AH88" s="203">
        <f t="shared" si="20"/>
        <v>1</v>
      </c>
      <c r="AI88" s="203">
        <f>COUNTIF(AI$5:AI$75,307)</f>
        <v>1</v>
      </c>
      <c r="AJ88" s="203">
        <f t="shared" si="20"/>
        <v>1</v>
      </c>
      <c r="AK88" s="203">
        <f t="shared" si="20"/>
        <v>0</v>
      </c>
      <c r="AL88" s="545">
        <f t="shared" si="20"/>
        <v>0</v>
      </c>
      <c r="AM88" s="206">
        <f>COUNTIF(AM$5:AM$75,307)</f>
        <v>1</v>
      </c>
      <c r="AN88" s="203">
        <f t="shared" si="20"/>
        <v>1</v>
      </c>
      <c r="AO88" s="203">
        <f t="shared" si="20"/>
        <v>1</v>
      </c>
      <c r="AP88" s="203">
        <f t="shared" si="20"/>
        <v>1</v>
      </c>
      <c r="AQ88" s="203">
        <f t="shared" si="20"/>
        <v>1</v>
      </c>
      <c r="AR88" s="203">
        <f t="shared" si="20"/>
        <v>1</v>
      </c>
      <c r="AS88" s="203">
        <f t="shared" si="20"/>
        <v>0</v>
      </c>
      <c r="AT88" s="203">
        <f t="shared" si="20"/>
        <v>1</v>
      </c>
      <c r="AU88" s="203">
        <f t="shared" si="20"/>
        <v>1</v>
      </c>
      <c r="AV88" s="203">
        <f t="shared" si="20"/>
        <v>1</v>
      </c>
      <c r="AW88" s="203">
        <f t="shared" si="20"/>
        <v>0</v>
      </c>
      <c r="AX88" s="207">
        <f t="shared" si="20"/>
        <v>0</v>
      </c>
      <c r="AY88" s="208">
        <f>COUNTIF(AY$6:AY$75,307)</f>
        <v>1</v>
      </c>
      <c r="AZ88" s="203">
        <f t="shared" si="20"/>
        <v>1</v>
      </c>
      <c r="BA88" s="203">
        <f t="shared" si="20"/>
        <v>1</v>
      </c>
      <c r="BB88" s="203">
        <f t="shared" si="20"/>
        <v>1</v>
      </c>
      <c r="BC88" s="203">
        <f t="shared" si="20"/>
        <v>1</v>
      </c>
      <c r="BD88" s="203">
        <f t="shared" si="20"/>
        <v>1</v>
      </c>
      <c r="BE88" s="203">
        <f t="shared" si="20"/>
        <v>1</v>
      </c>
      <c r="BF88" s="203">
        <f t="shared" si="20"/>
        <v>1</v>
      </c>
      <c r="BG88" s="203">
        <f t="shared" si="20"/>
        <v>0</v>
      </c>
      <c r="BH88" s="203">
        <f t="shared" si="20"/>
        <v>0</v>
      </c>
      <c r="BI88" s="203">
        <f t="shared" si="20"/>
        <v>0</v>
      </c>
      <c r="BJ88" s="207">
        <f t="shared" si="20"/>
        <v>0</v>
      </c>
      <c r="BK88" s="99"/>
      <c r="BL88" s="206">
        <f>COUNTIF(BL$5:BL$75,307)</f>
        <v>0</v>
      </c>
      <c r="BM88" s="203">
        <f>COUNTIF(BM$5:BM$75,307)</f>
        <v>0</v>
      </c>
      <c r="BN88" s="203">
        <f>COUNTIF(BN$5:BN$75,307)</f>
        <v>0</v>
      </c>
      <c r="BO88" s="203">
        <f>COUNTIF(BO$5:BO$75,307)</f>
        <v>0</v>
      </c>
      <c r="BP88" s="203">
        <f>COUNTIF(BP$5:BP$75,307)</f>
        <v>0</v>
      </c>
      <c r="BQ88" s="203">
        <f t="shared" si="20"/>
        <v>0</v>
      </c>
      <c r="BR88" s="203">
        <f t="shared" si="20"/>
        <v>0</v>
      </c>
    </row>
    <row r="89" spans="2:70" ht="18.75">
      <c r="B89" s="209">
        <v>309</v>
      </c>
      <c r="C89" s="206">
        <f>COUNTIF(C$5:C$75,309)</f>
        <v>1</v>
      </c>
      <c r="D89" s="203">
        <f t="shared" ref="D89:BR89" si="21">COUNTIF(D$5:D$75,309)</f>
        <v>1</v>
      </c>
      <c r="E89" s="203">
        <f t="shared" si="21"/>
        <v>1</v>
      </c>
      <c r="F89" s="203">
        <f t="shared" si="21"/>
        <v>1</v>
      </c>
      <c r="G89" s="203">
        <f t="shared" si="21"/>
        <v>1</v>
      </c>
      <c r="H89" s="203">
        <f t="shared" si="21"/>
        <v>1</v>
      </c>
      <c r="I89" s="203">
        <f t="shared" si="21"/>
        <v>1</v>
      </c>
      <c r="J89" s="203">
        <f t="shared" si="21"/>
        <v>1</v>
      </c>
      <c r="K89" s="203">
        <f t="shared" si="21"/>
        <v>0</v>
      </c>
      <c r="L89" s="203">
        <f t="shared" si="21"/>
        <v>0</v>
      </c>
      <c r="M89" s="203">
        <f t="shared" si="21"/>
        <v>0</v>
      </c>
      <c r="N89" s="205">
        <f t="shared" si="21"/>
        <v>0</v>
      </c>
      <c r="O89" s="206">
        <f t="shared" si="21"/>
        <v>0</v>
      </c>
      <c r="P89" s="203">
        <f t="shared" si="21"/>
        <v>1</v>
      </c>
      <c r="Q89" s="203">
        <f t="shared" si="21"/>
        <v>1</v>
      </c>
      <c r="R89" s="203">
        <f t="shared" si="21"/>
        <v>1</v>
      </c>
      <c r="S89" s="203">
        <f t="shared" si="21"/>
        <v>1</v>
      </c>
      <c r="T89" s="203">
        <f t="shared" si="21"/>
        <v>1</v>
      </c>
      <c r="U89" s="203">
        <f t="shared" si="21"/>
        <v>1</v>
      </c>
      <c r="V89" s="203">
        <f t="shared" si="21"/>
        <v>0</v>
      </c>
      <c r="W89" s="203">
        <f>COUNTIF(W$5:W$75,309)</f>
        <v>1</v>
      </c>
      <c r="X89" s="207">
        <f t="shared" si="21"/>
        <v>1</v>
      </c>
      <c r="Y89" s="208">
        <f t="shared" si="21"/>
        <v>0</v>
      </c>
      <c r="Z89" s="545">
        <f t="shared" si="21"/>
        <v>0</v>
      </c>
      <c r="AA89" s="206">
        <f t="shared" si="21"/>
        <v>1</v>
      </c>
      <c r="AB89" s="203">
        <f t="shared" si="21"/>
        <v>1</v>
      </c>
      <c r="AC89" s="203">
        <f t="shared" si="21"/>
        <v>1</v>
      </c>
      <c r="AD89" s="203">
        <f t="shared" si="21"/>
        <v>1</v>
      </c>
      <c r="AE89" s="203">
        <f t="shared" si="21"/>
        <v>1</v>
      </c>
      <c r="AF89" s="203">
        <f t="shared" si="21"/>
        <v>1</v>
      </c>
      <c r="AG89" s="203">
        <f>COUNTIF(AG$5:AG$75,309)</f>
        <v>1</v>
      </c>
      <c r="AH89" s="203">
        <f t="shared" si="21"/>
        <v>1</v>
      </c>
      <c r="AI89" s="203">
        <f>COUNTIF(AI$5:AI$75,309)</f>
        <v>0</v>
      </c>
      <c r="AJ89" s="203">
        <f t="shared" si="21"/>
        <v>0</v>
      </c>
      <c r="AK89" s="203">
        <f t="shared" si="21"/>
        <v>0</v>
      </c>
      <c r="AL89" s="545">
        <f t="shared" si="21"/>
        <v>0</v>
      </c>
      <c r="AM89" s="206">
        <f>COUNTIF(AM$5:AM$75,309)</f>
        <v>1</v>
      </c>
      <c r="AN89" s="203">
        <f t="shared" si="21"/>
        <v>1</v>
      </c>
      <c r="AO89" s="203">
        <f t="shared" si="21"/>
        <v>1</v>
      </c>
      <c r="AP89" s="203">
        <f t="shared" si="21"/>
        <v>1</v>
      </c>
      <c r="AQ89" s="203">
        <f t="shared" si="21"/>
        <v>1</v>
      </c>
      <c r="AR89" s="203">
        <f t="shared" si="21"/>
        <v>1</v>
      </c>
      <c r="AS89" s="203">
        <f t="shared" si="21"/>
        <v>1</v>
      </c>
      <c r="AT89" s="203">
        <f t="shared" si="21"/>
        <v>1</v>
      </c>
      <c r="AU89" s="203">
        <f t="shared" si="21"/>
        <v>0</v>
      </c>
      <c r="AV89" s="203">
        <f t="shared" si="21"/>
        <v>0</v>
      </c>
      <c r="AW89" s="203">
        <f t="shared" si="21"/>
        <v>0</v>
      </c>
      <c r="AX89" s="207">
        <f t="shared" si="21"/>
        <v>0</v>
      </c>
      <c r="AY89" s="208">
        <f>COUNTIF(AY$6:AY$75,309)</f>
        <v>1</v>
      </c>
      <c r="AZ89" s="203">
        <f t="shared" si="21"/>
        <v>1</v>
      </c>
      <c r="BA89" s="203">
        <f t="shared" si="21"/>
        <v>1</v>
      </c>
      <c r="BB89" s="203">
        <f t="shared" si="21"/>
        <v>1</v>
      </c>
      <c r="BC89" s="203">
        <f t="shared" si="21"/>
        <v>1</v>
      </c>
      <c r="BD89" s="203">
        <f t="shared" si="21"/>
        <v>1</v>
      </c>
      <c r="BE89" s="203">
        <f t="shared" si="21"/>
        <v>1</v>
      </c>
      <c r="BF89" s="203">
        <f t="shared" si="21"/>
        <v>0</v>
      </c>
      <c r="BG89" s="203">
        <f t="shared" si="21"/>
        <v>0</v>
      </c>
      <c r="BH89" s="203">
        <f t="shared" si="21"/>
        <v>0</v>
      </c>
      <c r="BI89" s="203">
        <f t="shared" si="21"/>
        <v>0</v>
      </c>
      <c r="BJ89" s="207">
        <f t="shared" si="21"/>
        <v>0</v>
      </c>
      <c r="BK89" s="99"/>
      <c r="BL89" s="206">
        <f>COUNTIF(BL$5:BL$75,309)</f>
        <v>0</v>
      </c>
      <c r="BM89" s="203">
        <f>COUNTIF(BM$5:BM$75,309)</f>
        <v>0</v>
      </c>
      <c r="BN89" s="203">
        <f>COUNTIF(BN$5:BN$75,309)</f>
        <v>0</v>
      </c>
      <c r="BO89" s="203">
        <f>COUNTIF(BO$5:BO$75,309)</f>
        <v>0</v>
      </c>
      <c r="BP89" s="203">
        <f>COUNTIF(BP$5:BP$75,309)</f>
        <v>0</v>
      </c>
      <c r="BQ89" s="203">
        <f t="shared" si="21"/>
        <v>0</v>
      </c>
      <c r="BR89" s="203">
        <f t="shared" si="21"/>
        <v>0</v>
      </c>
    </row>
    <row r="90" spans="2:70" ht="18.75">
      <c r="B90" s="209">
        <v>402</v>
      </c>
      <c r="C90" s="206">
        <f>COUNTIF(C$5:C$75,402)</f>
        <v>1</v>
      </c>
      <c r="D90" s="203">
        <f t="shared" ref="D90:BR90" si="22">COUNTIF(D$5:D$75,402)</f>
        <v>1</v>
      </c>
      <c r="E90" s="203">
        <f t="shared" si="22"/>
        <v>1</v>
      </c>
      <c r="F90" s="203">
        <f t="shared" si="22"/>
        <v>1</v>
      </c>
      <c r="G90" s="203">
        <f t="shared" si="22"/>
        <v>1</v>
      </c>
      <c r="H90" s="203">
        <f t="shared" si="22"/>
        <v>1</v>
      </c>
      <c r="I90" s="203">
        <f t="shared" si="22"/>
        <v>1</v>
      </c>
      <c r="J90" s="203">
        <f t="shared" si="22"/>
        <v>1</v>
      </c>
      <c r="K90" s="203">
        <f t="shared" si="22"/>
        <v>0</v>
      </c>
      <c r="L90" s="203">
        <f t="shared" si="22"/>
        <v>0</v>
      </c>
      <c r="M90" s="203">
        <f t="shared" si="22"/>
        <v>0</v>
      </c>
      <c r="N90" s="205">
        <f t="shared" si="22"/>
        <v>0</v>
      </c>
      <c r="O90" s="206">
        <f t="shared" si="22"/>
        <v>1</v>
      </c>
      <c r="P90" s="203">
        <f t="shared" si="22"/>
        <v>1</v>
      </c>
      <c r="Q90" s="203">
        <f t="shared" si="22"/>
        <v>1</v>
      </c>
      <c r="R90" s="203">
        <f t="shared" si="22"/>
        <v>1</v>
      </c>
      <c r="S90" s="203">
        <f t="shared" si="22"/>
        <v>1</v>
      </c>
      <c r="T90" s="203">
        <f t="shared" si="22"/>
        <v>1</v>
      </c>
      <c r="U90" s="203">
        <f t="shared" si="22"/>
        <v>1</v>
      </c>
      <c r="V90" s="203">
        <f t="shared" si="22"/>
        <v>0</v>
      </c>
      <c r="W90" s="203">
        <f>COUNTIF(W$5:W$75,402)</f>
        <v>0</v>
      </c>
      <c r="X90" s="207">
        <f t="shared" si="22"/>
        <v>0</v>
      </c>
      <c r="Y90" s="208">
        <f t="shared" si="22"/>
        <v>0</v>
      </c>
      <c r="Z90" s="545">
        <f t="shared" si="22"/>
        <v>0</v>
      </c>
      <c r="AA90" s="206">
        <f t="shared" si="22"/>
        <v>1</v>
      </c>
      <c r="AB90" s="203">
        <f t="shared" si="22"/>
        <v>1</v>
      </c>
      <c r="AC90" s="203">
        <f t="shared" si="22"/>
        <v>1</v>
      </c>
      <c r="AD90" s="203">
        <f t="shared" si="22"/>
        <v>1</v>
      </c>
      <c r="AE90" s="203">
        <f t="shared" si="22"/>
        <v>1</v>
      </c>
      <c r="AF90" s="203">
        <f t="shared" si="22"/>
        <v>1</v>
      </c>
      <c r="AG90" s="203">
        <f>COUNTIF(AG$5:AG$75,402)</f>
        <v>1</v>
      </c>
      <c r="AH90" s="203">
        <f t="shared" si="22"/>
        <v>0</v>
      </c>
      <c r="AI90" s="203">
        <f>COUNTIF(AI$5:AI$75,402)</f>
        <v>0</v>
      </c>
      <c r="AJ90" s="203">
        <f t="shared" si="22"/>
        <v>0</v>
      </c>
      <c r="AK90" s="203">
        <f t="shared" si="22"/>
        <v>0</v>
      </c>
      <c r="AL90" s="545">
        <f t="shared" si="22"/>
        <v>0</v>
      </c>
      <c r="AM90" s="206">
        <f>COUNTIF(AM$5:AM$75,402)</f>
        <v>0</v>
      </c>
      <c r="AN90" s="203">
        <f t="shared" si="22"/>
        <v>1</v>
      </c>
      <c r="AO90" s="203">
        <f t="shared" si="22"/>
        <v>1</v>
      </c>
      <c r="AP90" s="203">
        <f t="shared" si="22"/>
        <v>1</v>
      </c>
      <c r="AQ90" s="203">
        <f t="shared" si="22"/>
        <v>1</v>
      </c>
      <c r="AR90" s="203">
        <f t="shared" si="22"/>
        <v>1</v>
      </c>
      <c r="AS90" s="203">
        <f t="shared" si="22"/>
        <v>1</v>
      </c>
      <c r="AT90" s="203">
        <f t="shared" si="22"/>
        <v>1</v>
      </c>
      <c r="AU90" s="203">
        <f t="shared" si="22"/>
        <v>0</v>
      </c>
      <c r="AV90" s="203">
        <f t="shared" si="22"/>
        <v>0</v>
      </c>
      <c r="AW90" s="203">
        <f t="shared" si="22"/>
        <v>0</v>
      </c>
      <c r="AX90" s="207">
        <f t="shared" si="22"/>
        <v>0</v>
      </c>
      <c r="AY90" s="208">
        <f>COUNTIF(AY$6:AY$75,402)</f>
        <v>0</v>
      </c>
      <c r="AZ90" s="203">
        <f t="shared" si="22"/>
        <v>1</v>
      </c>
      <c r="BA90" s="203">
        <f t="shared" si="22"/>
        <v>1</v>
      </c>
      <c r="BB90" s="203">
        <f t="shared" si="22"/>
        <v>1</v>
      </c>
      <c r="BC90" s="203">
        <f t="shared" si="22"/>
        <v>1</v>
      </c>
      <c r="BD90" s="203">
        <f t="shared" si="22"/>
        <v>1</v>
      </c>
      <c r="BE90" s="203">
        <f t="shared" si="22"/>
        <v>1</v>
      </c>
      <c r="BF90" s="203">
        <f t="shared" si="22"/>
        <v>0</v>
      </c>
      <c r="BG90" s="203">
        <f t="shared" si="22"/>
        <v>0</v>
      </c>
      <c r="BH90" s="203">
        <f t="shared" si="22"/>
        <v>0</v>
      </c>
      <c r="BI90" s="203">
        <f t="shared" si="22"/>
        <v>0</v>
      </c>
      <c r="BJ90" s="207">
        <f t="shared" si="22"/>
        <v>0</v>
      </c>
      <c r="BK90" s="99"/>
      <c r="BL90" s="206">
        <f>COUNTIF(BL$5:BL$75,402)</f>
        <v>0</v>
      </c>
      <c r="BM90" s="203">
        <f>COUNTIF(BM$5:BM$75,402)</f>
        <v>0</v>
      </c>
      <c r="BN90" s="203">
        <f>COUNTIF(BN$5:BN$75,402)</f>
        <v>0</v>
      </c>
      <c r="BO90" s="203">
        <f>COUNTIF(BO$5:BO$75,402)</f>
        <v>0</v>
      </c>
      <c r="BP90" s="203">
        <f>COUNTIF(BP$5:BP$75,402)</f>
        <v>0</v>
      </c>
      <c r="BQ90" s="203">
        <f t="shared" si="22"/>
        <v>0</v>
      </c>
      <c r="BR90" s="203">
        <f t="shared" si="22"/>
        <v>0</v>
      </c>
    </row>
    <row r="91" spans="2:70" ht="18.75">
      <c r="B91" s="209">
        <v>405</v>
      </c>
      <c r="C91" s="206">
        <f>COUNTIF(C$5:C$75,405)</f>
        <v>1</v>
      </c>
      <c r="D91" s="203">
        <f t="shared" ref="D91:BR91" si="23">COUNTIF(D$5:D$75,405)</f>
        <v>1</v>
      </c>
      <c r="E91" s="203">
        <f t="shared" si="23"/>
        <v>1</v>
      </c>
      <c r="F91" s="203">
        <f t="shared" si="23"/>
        <v>1</v>
      </c>
      <c r="G91" s="203">
        <f t="shared" si="23"/>
        <v>1</v>
      </c>
      <c r="H91" s="203">
        <f t="shared" si="23"/>
        <v>1</v>
      </c>
      <c r="I91" s="203">
        <f t="shared" si="23"/>
        <v>1</v>
      </c>
      <c r="J91" s="203">
        <f t="shared" si="23"/>
        <v>0</v>
      </c>
      <c r="K91" s="203">
        <f t="shared" si="23"/>
        <v>0</v>
      </c>
      <c r="L91" s="203">
        <f t="shared" si="23"/>
        <v>0</v>
      </c>
      <c r="M91" s="203">
        <f t="shared" si="23"/>
        <v>0</v>
      </c>
      <c r="N91" s="205">
        <f t="shared" si="23"/>
        <v>0</v>
      </c>
      <c r="O91" s="206">
        <f t="shared" si="23"/>
        <v>1</v>
      </c>
      <c r="P91" s="203">
        <f t="shared" si="23"/>
        <v>1</v>
      </c>
      <c r="Q91" s="203">
        <f t="shared" si="23"/>
        <v>1</v>
      </c>
      <c r="R91" s="203">
        <f t="shared" si="23"/>
        <v>1</v>
      </c>
      <c r="S91" s="203">
        <f t="shared" si="23"/>
        <v>1</v>
      </c>
      <c r="T91" s="203">
        <f t="shared" si="23"/>
        <v>1</v>
      </c>
      <c r="U91" s="203">
        <f t="shared" si="23"/>
        <v>0</v>
      </c>
      <c r="V91" s="203">
        <f t="shared" si="23"/>
        <v>1</v>
      </c>
      <c r="W91" s="203">
        <f>COUNTIF(W$5:W$75,405)</f>
        <v>0</v>
      </c>
      <c r="X91" s="207">
        <f t="shared" si="23"/>
        <v>0</v>
      </c>
      <c r="Y91" s="208">
        <f t="shared" si="23"/>
        <v>0</v>
      </c>
      <c r="Z91" s="545">
        <f t="shared" si="23"/>
        <v>0</v>
      </c>
      <c r="AA91" s="206">
        <f t="shared" si="23"/>
        <v>1</v>
      </c>
      <c r="AB91" s="203">
        <f t="shared" si="23"/>
        <v>1</v>
      </c>
      <c r="AC91" s="203">
        <f t="shared" si="23"/>
        <v>1</v>
      </c>
      <c r="AD91" s="203">
        <f t="shared" si="23"/>
        <v>1</v>
      </c>
      <c r="AE91" s="203">
        <f t="shared" si="23"/>
        <v>1</v>
      </c>
      <c r="AF91" s="203">
        <f t="shared" si="23"/>
        <v>1</v>
      </c>
      <c r="AG91" s="203">
        <f>COUNTIF(AG$5:AG$75,405)</f>
        <v>1</v>
      </c>
      <c r="AH91" s="203">
        <f t="shared" si="23"/>
        <v>1</v>
      </c>
      <c r="AI91" s="203">
        <f>COUNTIF(AI$5:AI$75,405)</f>
        <v>0</v>
      </c>
      <c r="AJ91" s="203">
        <f t="shared" si="23"/>
        <v>0</v>
      </c>
      <c r="AK91" s="203">
        <f t="shared" si="23"/>
        <v>0</v>
      </c>
      <c r="AL91" s="545">
        <f t="shared" si="23"/>
        <v>0</v>
      </c>
      <c r="AM91" s="206">
        <f>COUNTIF(AM$5:AM$75,405)</f>
        <v>1</v>
      </c>
      <c r="AN91" s="203">
        <f t="shared" si="23"/>
        <v>1</v>
      </c>
      <c r="AO91" s="203">
        <f t="shared" si="23"/>
        <v>1</v>
      </c>
      <c r="AP91" s="203">
        <f t="shared" si="23"/>
        <v>1</v>
      </c>
      <c r="AQ91" s="203">
        <f t="shared" si="23"/>
        <v>1</v>
      </c>
      <c r="AR91" s="203">
        <f t="shared" si="23"/>
        <v>1</v>
      </c>
      <c r="AS91" s="203">
        <f t="shared" si="23"/>
        <v>1</v>
      </c>
      <c r="AT91" s="203">
        <f t="shared" si="23"/>
        <v>1</v>
      </c>
      <c r="AU91" s="203">
        <f t="shared" si="23"/>
        <v>1</v>
      </c>
      <c r="AV91" s="203">
        <f t="shared" si="23"/>
        <v>1</v>
      </c>
      <c r="AW91" s="203">
        <f t="shared" si="23"/>
        <v>0</v>
      </c>
      <c r="AX91" s="207">
        <f t="shared" si="23"/>
        <v>0</v>
      </c>
      <c r="AY91" s="208">
        <f>COUNTIF(AY$6:AY$75,405)</f>
        <v>1</v>
      </c>
      <c r="AZ91" s="203">
        <f t="shared" si="23"/>
        <v>1</v>
      </c>
      <c r="BA91" s="203">
        <f t="shared" si="23"/>
        <v>1</v>
      </c>
      <c r="BB91" s="203">
        <f t="shared" si="23"/>
        <v>1</v>
      </c>
      <c r="BC91" s="203">
        <f t="shared" si="23"/>
        <v>1</v>
      </c>
      <c r="BD91" s="203">
        <f t="shared" si="23"/>
        <v>1</v>
      </c>
      <c r="BE91" s="203">
        <f t="shared" si="23"/>
        <v>1</v>
      </c>
      <c r="BF91" s="203">
        <f t="shared" si="23"/>
        <v>0</v>
      </c>
      <c r="BG91" s="203">
        <f t="shared" si="23"/>
        <v>0</v>
      </c>
      <c r="BH91" s="203">
        <f t="shared" si="23"/>
        <v>0</v>
      </c>
      <c r="BI91" s="203">
        <f t="shared" si="23"/>
        <v>0</v>
      </c>
      <c r="BJ91" s="207">
        <f t="shared" si="23"/>
        <v>0</v>
      </c>
      <c r="BK91" s="99"/>
      <c r="BL91" s="206">
        <f>COUNTIF(BL$5:BL$75,405)</f>
        <v>0</v>
      </c>
      <c r="BM91" s="203">
        <f>COUNTIF(BM$5:BM$75,405)</f>
        <v>0</v>
      </c>
      <c r="BN91" s="203">
        <f>COUNTIF(BN$5:BN$75,405)</f>
        <v>0</v>
      </c>
      <c r="BO91" s="203">
        <f>COUNTIF(BO$5:BO$75,405)</f>
        <v>0</v>
      </c>
      <c r="BP91" s="203">
        <f>COUNTIF(BP$5:BP$75,405)</f>
        <v>0</v>
      </c>
      <c r="BQ91" s="203">
        <f t="shared" si="23"/>
        <v>0</v>
      </c>
      <c r="BR91" s="203">
        <f t="shared" si="23"/>
        <v>0</v>
      </c>
    </row>
    <row r="92" spans="2:70" ht="18.75">
      <c r="B92" s="209">
        <v>406</v>
      </c>
      <c r="C92" s="206">
        <f>COUNTIF(C$5:C$75,406)</f>
        <v>1</v>
      </c>
      <c r="D92" s="203">
        <f t="shared" ref="D92:BR92" si="24">COUNTIF(D$5:D$75,406)</f>
        <v>1</v>
      </c>
      <c r="E92" s="203">
        <f t="shared" si="24"/>
        <v>1</v>
      </c>
      <c r="F92" s="203">
        <f t="shared" si="24"/>
        <v>1</v>
      </c>
      <c r="G92" s="203">
        <f t="shared" si="24"/>
        <v>1</v>
      </c>
      <c r="H92" s="203">
        <f t="shared" si="24"/>
        <v>1</v>
      </c>
      <c r="I92" s="203">
        <f t="shared" si="24"/>
        <v>1</v>
      </c>
      <c r="J92" s="203">
        <f t="shared" si="24"/>
        <v>0</v>
      </c>
      <c r="K92" s="203">
        <f t="shared" si="24"/>
        <v>0</v>
      </c>
      <c r="L92" s="203">
        <f t="shared" si="24"/>
        <v>0</v>
      </c>
      <c r="M92" s="203">
        <f t="shared" si="24"/>
        <v>0</v>
      </c>
      <c r="N92" s="205">
        <f t="shared" si="24"/>
        <v>0</v>
      </c>
      <c r="O92" s="206">
        <f t="shared" si="24"/>
        <v>0</v>
      </c>
      <c r="P92" s="203">
        <f t="shared" si="24"/>
        <v>0</v>
      </c>
      <c r="Q92" s="203">
        <f t="shared" si="24"/>
        <v>1</v>
      </c>
      <c r="R92" s="203">
        <f t="shared" si="24"/>
        <v>1</v>
      </c>
      <c r="S92" s="203">
        <f t="shared" si="24"/>
        <v>0</v>
      </c>
      <c r="T92" s="203">
        <f t="shared" si="24"/>
        <v>1</v>
      </c>
      <c r="U92" s="203">
        <f t="shared" si="24"/>
        <v>1</v>
      </c>
      <c r="V92" s="203">
        <f t="shared" si="24"/>
        <v>0</v>
      </c>
      <c r="W92" s="203">
        <f>COUNTIF(W$5:W$75,406)</f>
        <v>0</v>
      </c>
      <c r="X92" s="207">
        <f t="shared" si="24"/>
        <v>0</v>
      </c>
      <c r="Y92" s="208">
        <f t="shared" si="24"/>
        <v>0</v>
      </c>
      <c r="Z92" s="545">
        <f t="shared" si="24"/>
        <v>0</v>
      </c>
      <c r="AA92" s="206">
        <f t="shared" si="24"/>
        <v>0</v>
      </c>
      <c r="AB92" s="203">
        <f t="shared" si="24"/>
        <v>1</v>
      </c>
      <c r="AC92" s="203">
        <f t="shared" si="24"/>
        <v>1</v>
      </c>
      <c r="AD92" s="203">
        <f t="shared" si="24"/>
        <v>1</v>
      </c>
      <c r="AE92" s="203">
        <f t="shared" si="24"/>
        <v>1</v>
      </c>
      <c r="AF92" s="203">
        <f t="shared" si="24"/>
        <v>1</v>
      </c>
      <c r="AG92" s="203">
        <f>COUNTIF(AG$5:AG$75,406)</f>
        <v>1</v>
      </c>
      <c r="AH92" s="203">
        <f t="shared" si="24"/>
        <v>0</v>
      </c>
      <c r="AI92" s="203">
        <f>COUNTIF(AI$5:AI$75,406)</f>
        <v>0</v>
      </c>
      <c r="AJ92" s="203">
        <f t="shared" si="24"/>
        <v>0</v>
      </c>
      <c r="AK92" s="203">
        <f t="shared" si="24"/>
        <v>0</v>
      </c>
      <c r="AL92" s="545">
        <f t="shared" si="24"/>
        <v>0</v>
      </c>
      <c r="AM92" s="206">
        <f>COUNTIF(AM$5:AM$75,406)</f>
        <v>1</v>
      </c>
      <c r="AN92" s="203">
        <f t="shared" si="24"/>
        <v>0</v>
      </c>
      <c r="AO92" s="203">
        <f t="shared" si="24"/>
        <v>1</v>
      </c>
      <c r="AP92" s="203">
        <f t="shared" si="24"/>
        <v>1</v>
      </c>
      <c r="AQ92" s="203">
        <f t="shared" si="24"/>
        <v>0</v>
      </c>
      <c r="AR92" s="203">
        <f t="shared" si="24"/>
        <v>0</v>
      </c>
      <c r="AS92" s="203">
        <f t="shared" si="24"/>
        <v>0</v>
      </c>
      <c r="AT92" s="203">
        <f t="shared" si="24"/>
        <v>0</v>
      </c>
      <c r="AU92" s="203">
        <f t="shared" si="24"/>
        <v>0</v>
      </c>
      <c r="AV92" s="203">
        <f t="shared" si="24"/>
        <v>0</v>
      </c>
      <c r="AW92" s="203">
        <f t="shared" si="24"/>
        <v>0</v>
      </c>
      <c r="AX92" s="207">
        <f t="shared" si="24"/>
        <v>0</v>
      </c>
      <c r="AY92" s="208">
        <f>COUNTIF(AY$6:AY$75,406)</f>
        <v>1</v>
      </c>
      <c r="AZ92" s="203">
        <f t="shared" si="24"/>
        <v>1</v>
      </c>
      <c r="BA92" s="203">
        <f t="shared" si="24"/>
        <v>1</v>
      </c>
      <c r="BB92" s="203">
        <f t="shared" si="24"/>
        <v>1</v>
      </c>
      <c r="BC92" s="203">
        <f t="shared" si="24"/>
        <v>1</v>
      </c>
      <c r="BD92" s="203">
        <f t="shared" si="24"/>
        <v>1</v>
      </c>
      <c r="BE92" s="203">
        <f t="shared" si="24"/>
        <v>0</v>
      </c>
      <c r="BF92" s="203">
        <f t="shared" si="24"/>
        <v>1</v>
      </c>
      <c r="BG92" s="203">
        <f t="shared" si="24"/>
        <v>0</v>
      </c>
      <c r="BH92" s="203">
        <f t="shared" si="24"/>
        <v>0</v>
      </c>
      <c r="BI92" s="203">
        <f t="shared" si="24"/>
        <v>0</v>
      </c>
      <c r="BJ92" s="207">
        <f t="shared" si="24"/>
        <v>0</v>
      </c>
      <c r="BK92" s="99"/>
      <c r="BL92" s="206">
        <f>COUNTIF(BL$5:BL$75,406)</f>
        <v>0</v>
      </c>
      <c r="BM92" s="203">
        <f>COUNTIF(BM$5:BM$75,406)</f>
        <v>0</v>
      </c>
      <c r="BN92" s="203">
        <f>COUNTIF(BN$5:BN$75,406)</f>
        <v>0</v>
      </c>
      <c r="BO92" s="203">
        <f>COUNTIF(BO$5:BO$75,406)</f>
        <v>0</v>
      </c>
      <c r="BP92" s="203">
        <f>COUNTIF(BP$5:BP$75,406)</f>
        <v>0</v>
      </c>
      <c r="BQ92" s="203">
        <f t="shared" si="24"/>
        <v>0</v>
      </c>
      <c r="BR92" s="203">
        <f t="shared" si="24"/>
        <v>0</v>
      </c>
    </row>
    <row r="93" spans="2:70" ht="18.75">
      <c r="B93" s="209">
        <v>407</v>
      </c>
      <c r="C93" s="206">
        <f>COUNTIF(C$5:C$75,407)</f>
        <v>1</v>
      </c>
      <c r="D93" s="203">
        <f t="shared" ref="D93:BR93" si="25">COUNTIF(D$5:D$75,407)</f>
        <v>1</v>
      </c>
      <c r="E93" s="203">
        <f t="shared" si="25"/>
        <v>1</v>
      </c>
      <c r="F93" s="203">
        <f t="shared" si="25"/>
        <v>1</v>
      </c>
      <c r="G93" s="203">
        <f t="shared" si="25"/>
        <v>1</v>
      </c>
      <c r="H93" s="203">
        <f t="shared" si="25"/>
        <v>1</v>
      </c>
      <c r="I93" s="203">
        <f t="shared" si="25"/>
        <v>0</v>
      </c>
      <c r="J93" s="203">
        <f t="shared" si="25"/>
        <v>0</v>
      </c>
      <c r="K93" s="203">
        <f t="shared" si="25"/>
        <v>0</v>
      </c>
      <c r="L93" s="203">
        <f t="shared" si="25"/>
        <v>0</v>
      </c>
      <c r="M93" s="203">
        <f t="shared" si="25"/>
        <v>0</v>
      </c>
      <c r="N93" s="205">
        <f t="shared" si="25"/>
        <v>0</v>
      </c>
      <c r="O93" s="206">
        <f t="shared" si="25"/>
        <v>1</v>
      </c>
      <c r="P93" s="203">
        <f t="shared" si="25"/>
        <v>1</v>
      </c>
      <c r="Q93" s="203">
        <f t="shared" si="25"/>
        <v>1</v>
      </c>
      <c r="R93" s="203">
        <f t="shared" si="25"/>
        <v>1</v>
      </c>
      <c r="S93" s="203">
        <f t="shared" si="25"/>
        <v>1</v>
      </c>
      <c r="T93" s="203">
        <f t="shared" si="25"/>
        <v>1</v>
      </c>
      <c r="U93" s="203">
        <f t="shared" si="25"/>
        <v>0</v>
      </c>
      <c r="V93" s="203">
        <f t="shared" si="25"/>
        <v>1</v>
      </c>
      <c r="W93" s="203">
        <f>COUNTIF(W$5:W$75,407)</f>
        <v>1</v>
      </c>
      <c r="X93" s="207">
        <f t="shared" si="25"/>
        <v>0</v>
      </c>
      <c r="Y93" s="208">
        <f t="shared" si="25"/>
        <v>0</v>
      </c>
      <c r="Z93" s="545">
        <f t="shared" si="25"/>
        <v>0</v>
      </c>
      <c r="AA93" s="206">
        <f t="shared" si="25"/>
        <v>1</v>
      </c>
      <c r="AB93" s="203">
        <f t="shared" si="25"/>
        <v>1</v>
      </c>
      <c r="AC93" s="203">
        <f t="shared" si="25"/>
        <v>1</v>
      </c>
      <c r="AD93" s="203">
        <f t="shared" si="25"/>
        <v>1</v>
      </c>
      <c r="AE93" s="203">
        <f t="shared" si="25"/>
        <v>1</v>
      </c>
      <c r="AF93" s="203">
        <f t="shared" si="25"/>
        <v>1</v>
      </c>
      <c r="AG93" s="203">
        <f>COUNTIF(AG$5:AG$75,407)</f>
        <v>1</v>
      </c>
      <c r="AH93" s="203">
        <f t="shared" si="25"/>
        <v>0</v>
      </c>
      <c r="AI93" s="203">
        <f>COUNTIF(AI$5:AI$75,407)</f>
        <v>0</v>
      </c>
      <c r="AJ93" s="203">
        <f t="shared" si="25"/>
        <v>0</v>
      </c>
      <c r="AK93" s="203">
        <f t="shared" si="25"/>
        <v>0</v>
      </c>
      <c r="AL93" s="545">
        <f t="shared" si="25"/>
        <v>0</v>
      </c>
      <c r="AM93" s="206">
        <f>COUNTIF(AM$5:AM$75,407)</f>
        <v>1</v>
      </c>
      <c r="AN93" s="203">
        <f t="shared" si="25"/>
        <v>1</v>
      </c>
      <c r="AO93" s="203">
        <f t="shared" si="25"/>
        <v>1</v>
      </c>
      <c r="AP93" s="203">
        <f t="shared" si="25"/>
        <v>1</v>
      </c>
      <c r="AQ93" s="203">
        <f t="shared" si="25"/>
        <v>1</v>
      </c>
      <c r="AR93" s="203">
        <f t="shared" si="25"/>
        <v>1</v>
      </c>
      <c r="AS93" s="203">
        <f t="shared" si="25"/>
        <v>1</v>
      </c>
      <c r="AT93" s="203">
        <f t="shared" si="25"/>
        <v>1</v>
      </c>
      <c r="AU93" s="203">
        <f t="shared" si="25"/>
        <v>1</v>
      </c>
      <c r="AV93" s="203">
        <f t="shared" si="25"/>
        <v>0</v>
      </c>
      <c r="AW93" s="203">
        <f t="shared" si="25"/>
        <v>0</v>
      </c>
      <c r="AX93" s="207">
        <f t="shared" si="25"/>
        <v>0</v>
      </c>
      <c r="AY93" s="208">
        <f>COUNTIF(AY$6:AY$75,407)</f>
        <v>1</v>
      </c>
      <c r="AZ93" s="203">
        <f t="shared" si="25"/>
        <v>1</v>
      </c>
      <c r="BA93" s="203">
        <f t="shared" si="25"/>
        <v>1</v>
      </c>
      <c r="BB93" s="203">
        <f t="shared" si="25"/>
        <v>1</v>
      </c>
      <c r="BC93" s="203">
        <f t="shared" si="25"/>
        <v>0</v>
      </c>
      <c r="BD93" s="203">
        <f t="shared" si="25"/>
        <v>1</v>
      </c>
      <c r="BE93" s="203">
        <f t="shared" si="25"/>
        <v>0</v>
      </c>
      <c r="BF93" s="203">
        <f t="shared" si="25"/>
        <v>1</v>
      </c>
      <c r="BG93" s="203">
        <f t="shared" si="25"/>
        <v>1</v>
      </c>
      <c r="BH93" s="203">
        <f t="shared" si="25"/>
        <v>0</v>
      </c>
      <c r="BI93" s="203">
        <f t="shared" si="25"/>
        <v>0</v>
      </c>
      <c r="BJ93" s="207">
        <f t="shared" si="25"/>
        <v>0</v>
      </c>
      <c r="BK93" s="99"/>
      <c r="BL93" s="206">
        <f>COUNTIF(BL$5:BL$75,407)</f>
        <v>0</v>
      </c>
      <c r="BM93" s="203">
        <f>COUNTIF(BM$5:BM$75,407)</f>
        <v>0</v>
      </c>
      <c r="BN93" s="203">
        <f>COUNTIF(BN$5:BN$75,407)</f>
        <v>0</v>
      </c>
      <c r="BO93" s="203">
        <f>COUNTIF(BO$5:BO$75,407)</f>
        <v>0</v>
      </c>
      <c r="BP93" s="203">
        <f>COUNTIF(BP$5:BP$75,407)</f>
        <v>0</v>
      </c>
      <c r="BQ93" s="203">
        <f t="shared" si="25"/>
        <v>0</v>
      </c>
      <c r="BR93" s="203">
        <f t="shared" si="25"/>
        <v>0</v>
      </c>
    </row>
    <row r="94" spans="2:70" ht="18.75">
      <c r="B94" s="209">
        <v>409</v>
      </c>
      <c r="C94" s="206">
        <f>COUNTIF(C$5:C$75,409)</f>
        <v>1</v>
      </c>
      <c r="D94" s="203">
        <f t="shared" ref="D94:BR94" si="26">COUNTIF(D$5:D$75,409)</f>
        <v>1</v>
      </c>
      <c r="E94" s="203">
        <f t="shared" si="26"/>
        <v>1</v>
      </c>
      <c r="F94" s="203">
        <f t="shared" si="26"/>
        <v>1</v>
      </c>
      <c r="G94" s="203">
        <f t="shared" si="26"/>
        <v>1</v>
      </c>
      <c r="H94" s="203">
        <f t="shared" si="26"/>
        <v>1</v>
      </c>
      <c r="I94" s="203">
        <f t="shared" si="26"/>
        <v>1</v>
      </c>
      <c r="J94" s="203">
        <f t="shared" si="26"/>
        <v>0</v>
      </c>
      <c r="K94" s="203">
        <f t="shared" si="26"/>
        <v>0</v>
      </c>
      <c r="L94" s="203">
        <f t="shared" si="26"/>
        <v>0</v>
      </c>
      <c r="M94" s="203">
        <f t="shared" si="26"/>
        <v>0</v>
      </c>
      <c r="N94" s="205">
        <f t="shared" si="26"/>
        <v>0</v>
      </c>
      <c r="O94" s="206">
        <f t="shared" si="26"/>
        <v>1</v>
      </c>
      <c r="P94" s="203">
        <f t="shared" si="26"/>
        <v>1</v>
      </c>
      <c r="Q94" s="203">
        <f t="shared" si="26"/>
        <v>1</v>
      </c>
      <c r="R94" s="203">
        <f t="shared" si="26"/>
        <v>1</v>
      </c>
      <c r="S94" s="203">
        <f t="shared" si="26"/>
        <v>1</v>
      </c>
      <c r="T94" s="203">
        <f t="shared" si="26"/>
        <v>1</v>
      </c>
      <c r="U94" s="203">
        <f t="shared" si="26"/>
        <v>1</v>
      </c>
      <c r="V94" s="203">
        <f t="shared" si="26"/>
        <v>1</v>
      </c>
      <c r="W94" s="203">
        <f>COUNTIF(W$5:W$75,409)</f>
        <v>0</v>
      </c>
      <c r="X94" s="207">
        <f t="shared" si="26"/>
        <v>0</v>
      </c>
      <c r="Y94" s="208">
        <f t="shared" si="26"/>
        <v>0</v>
      </c>
      <c r="Z94" s="545">
        <f t="shared" si="26"/>
        <v>0</v>
      </c>
      <c r="AA94" s="206">
        <f t="shared" si="26"/>
        <v>1</v>
      </c>
      <c r="AB94" s="203">
        <f t="shared" si="26"/>
        <v>1</v>
      </c>
      <c r="AC94" s="203">
        <f t="shared" si="26"/>
        <v>0</v>
      </c>
      <c r="AD94" s="203">
        <f t="shared" si="26"/>
        <v>1</v>
      </c>
      <c r="AE94" s="203">
        <f t="shared" si="26"/>
        <v>1</v>
      </c>
      <c r="AF94" s="203">
        <f t="shared" si="26"/>
        <v>1</v>
      </c>
      <c r="AG94" s="203">
        <f>COUNTIF(AG$5:AG$75,409)</f>
        <v>1</v>
      </c>
      <c r="AH94" s="203">
        <f t="shared" si="26"/>
        <v>1</v>
      </c>
      <c r="AI94" s="203">
        <f>COUNTIF(AI$5:AI$75,409)</f>
        <v>1</v>
      </c>
      <c r="AJ94" s="203">
        <f t="shared" si="26"/>
        <v>0</v>
      </c>
      <c r="AK94" s="203">
        <f t="shared" si="26"/>
        <v>0</v>
      </c>
      <c r="AL94" s="545">
        <f t="shared" si="26"/>
        <v>0</v>
      </c>
      <c r="AM94" s="206">
        <f>COUNTIF(AM$5:AM$75,409)</f>
        <v>1</v>
      </c>
      <c r="AN94" s="203">
        <f t="shared" si="26"/>
        <v>1</v>
      </c>
      <c r="AO94" s="203">
        <f t="shared" si="26"/>
        <v>1</v>
      </c>
      <c r="AP94" s="203">
        <f t="shared" si="26"/>
        <v>1</v>
      </c>
      <c r="AQ94" s="203">
        <f t="shared" si="26"/>
        <v>1</v>
      </c>
      <c r="AR94" s="203">
        <f t="shared" si="26"/>
        <v>1</v>
      </c>
      <c r="AS94" s="203">
        <f t="shared" si="26"/>
        <v>1</v>
      </c>
      <c r="AT94" s="203">
        <f t="shared" si="26"/>
        <v>1</v>
      </c>
      <c r="AU94" s="203">
        <f t="shared" si="26"/>
        <v>0</v>
      </c>
      <c r="AV94" s="203">
        <f t="shared" si="26"/>
        <v>0</v>
      </c>
      <c r="AW94" s="203">
        <f t="shared" si="26"/>
        <v>0</v>
      </c>
      <c r="AX94" s="207">
        <f t="shared" si="26"/>
        <v>0</v>
      </c>
      <c r="AY94" s="208">
        <f>COUNTIF(AY$6:AY$75,409)</f>
        <v>0</v>
      </c>
      <c r="AZ94" s="203">
        <f t="shared" si="26"/>
        <v>0</v>
      </c>
      <c r="BA94" s="203">
        <f t="shared" si="26"/>
        <v>1</v>
      </c>
      <c r="BB94" s="203">
        <f t="shared" si="26"/>
        <v>1</v>
      </c>
      <c r="BC94" s="203">
        <f t="shared" si="26"/>
        <v>1</v>
      </c>
      <c r="BD94" s="203">
        <f t="shared" si="26"/>
        <v>0</v>
      </c>
      <c r="BE94" s="203">
        <f t="shared" si="26"/>
        <v>0</v>
      </c>
      <c r="BF94" s="203">
        <f t="shared" si="26"/>
        <v>0</v>
      </c>
      <c r="BG94" s="203">
        <f t="shared" si="26"/>
        <v>0</v>
      </c>
      <c r="BH94" s="203">
        <f t="shared" si="26"/>
        <v>0</v>
      </c>
      <c r="BI94" s="203">
        <f t="shared" si="26"/>
        <v>0</v>
      </c>
      <c r="BJ94" s="207">
        <f t="shared" si="26"/>
        <v>0</v>
      </c>
      <c r="BK94" s="99"/>
      <c r="BL94" s="206">
        <f>COUNTIF(BL$5:BL$75,409)</f>
        <v>0</v>
      </c>
      <c r="BM94" s="203">
        <f>COUNTIF(BM$5:BM$75,409)</f>
        <v>0</v>
      </c>
      <c r="BN94" s="203">
        <f>COUNTIF(BN$5:BN$75,409)</f>
        <v>0</v>
      </c>
      <c r="BO94" s="203">
        <f>COUNTIF(BO$5:BO$75,409)</f>
        <v>0</v>
      </c>
      <c r="BP94" s="203">
        <f>COUNTIF(BP$5:BP$75,409)</f>
        <v>0</v>
      </c>
      <c r="BQ94" s="203">
        <f t="shared" si="26"/>
        <v>0</v>
      </c>
      <c r="BR94" s="203">
        <f t="shared" si="26"/>
        <v>0</v>
      </c>
    </row>
    <row r="95" spans="2:70" ht="18.75">
      <c r="B95" s="209">
        <v>410</v>
      </c>
      <c r="C95" s="206">
        <f>COUNTIF(C$5:C$75,410)</f>
        <v>1</v>
      </c>
      <c r="D95" s="203">
        <f t="shared" ref="D95:BR95" si="27">COUNTIF(D$5:D$75,410)</f>
        <v>1</v>
      </c>
      <c r="E95" s="203">
        <f t="shared" si="27"/>
        <v>1</v>
      </c>
      <c r="F95" s="203">
        <f t="shared" si="27"/>
        <v>1</v>
      </c>
      <c r="G95" s="203">
        <f t="shared" si="27"/>
        <v>1</v>
      </c>
      <c r="H95" s="203">
        <f t="shared" si="27"/>
        <v>1</v>
      </c>
      <c r="I95" s="203">
        <f t="shared" si="27"/>
        <v>1</v>
      </c>
      <c r="J95" s="203">
        <f t="shared" si="27"/>
        <v>1</v>
      </c>
      <c r="K95" s="203">
        <f t="shared" si="27"/>
        <v>0</v>
      </c>
      <c r="L95" s="203">
        <f t="shared" si="27"/>
        <v>0</v>
      </c>
      <c r="M95" s="203">
        <f t="shared" si="27"/>
        <v>0</v>
      </c>
      <c r="N95" s="205">
        <f t="shared" si="27"/>
        <v>0</v>
      </c>
      <c r="O95" s="206">
        <f t="shared" si="27"/>
        <v>1</v>
      </c>
      <c r="P95" s="203">
        <f t="shared" si="27"/>
        <v>1</v>
      </c>
      <c r="Q95" s="203">
        <f t="shared" si="27"/>
        <v>1</v>
      </c>
      <c r="R95" s="203">
        <f t="shared" si="27"/>
        <v>1</v>
      </c>
      <c r="S95" s="203">
        <f t="shared" si="27"/>
        <v>1</v>
      </c>
      <c r="T95" s="203">
        <f t="shared" si="27"/>
        <v>1</v>
      </c>
      <c r="U95" s="203">
        <f t="shared" si="27"/>
        <v>1</v>
      </c>
      <c r="V95" s="203">
        <f t="shared" si="27"/>
        <v>0</v>
      </c>
      <c r="W95" s="203">
        <f>COUNTIF(W$5:W$75,410)</f>
        <v>0</v>
      </c>
      <c r="X95" s="207">
        <f t="shared" si="27"/>
        <v>0</v>
      </c>
      <c r="Y95" s="208">
        <f t="shared" si="27"/>
        <v>0</v>
      </c>
      <c r="Z95" s="545">
        <f t="shared" si="27"/>
        <v>0</v>
      </c>
      <c r="AA95" s="206">
        <f t="shared" si="27"/>
        <v>1</v>
      </c>
      <c r="AB95" s="203">
        <f t="shared" si="27"/>
        <v>1</v>
      </c>
      <c r="AC95" s="203">
        <f t="shared" si="27"/>
        <v>1</v>
      </c>
      <c r="AD95" s="203">
        <f t="shared" si="27"/>
        <v>1</v>
      </c>
      <c r="AE95" s="203">
        <f t="shared" si="27"/>
        <v>1</v>
      </c>
      <c r="AF95" s="203">
        <f t="shared" si="27"/>
        <v>1</v>
      </c>
      <c r="AG95" s="203">
        <f>COUNTIF(AG$5:AG$75,410)</f>
        <v>1</v>
      </c>
      <c r="AH95" s="203">
        <f t="shared" si="27"/>
        <v>0</v>
      </c>
      <c r="AI95" s="203">
        <f>COUNTIF(AI$5:AI$75,410)</f>
        <v>0</v>
      </c>
      <c r="AJ95" s="203">
        <f t="shared" si="27"/>
        <v>0</v>
      </c>
      <c r="AK95" s="203">
        <f t="shared" si="27"/>
        <v>0</v>
      </c>
      <c r="AL95" s="545">
        <f t="shared" si="27"/>
        <v>0</v>
      </c>
      <c r="AM95" s="206">
        <f>COUNTIF(AM$5:AM$75,410)</f>
        <v>1</v>
      </c>
      <c r="AN95" s="203">
        <f t="shared" si="27"/>
        <v>1</v>
      </c>
      <c r="AO95" s="203">
        <f t="shared" si="27"/>
        <v>1</v>
      </c>
      <c r="AP95" s="203">
        <f t="shared" si="27"/>
        <v>1</v>
      </c>
      <c r="AQ95" s="203">
        <f t="shared" si="27"/>
        <v>1</v>
      </c>
      <c r="AR95" s="203">
        <f t="shared" si="27"/>
        <v>1</v>
      </c>
      <c r="AS95" s="203">
        <f t="shared" si="27"/>
        <v>0</v>
      </c>
      <c r="AT95" s="203">
        <f t="shared" si="27"/>
        <v>0</v>
      </c>
      <c r="AU95" s="203">
        <f t="shared" si="27"/>
        <v>0</v>
      </c>
      <c r="AV95" s="203">
        <f t="shared" si="27"/>
        <v>0</v>
      </c>
      <c r="AW95" s="203">
        <f t="shared" si="27"/>
        <v>0</v>
      </c>
      <c r="AX95" s="207">
        <f t="shared" si="27"/>
        <v>0</v>
      </c>
      <c r="AY95" s="208">
        <f>COUNTIF(AY$6:AY$75,410)</f>
        <v>1</v>
      </c>
      <c r="AZ95" s="203">
        <f t="shared" si="27"/>
        <v>1</v>
      </c>
      <c r="BA95" s="203">
        <f t="shared" si="27"/>
        <v>1</v>
      </c>
      <c r="BB95" s="203">
        <f t="shared" si="27"/>
        <v>1</v>
      </c>
      <c r="BC95" s="203">
        <f t="shared" si="27"/>
        <v>1</v>
      </c>
      <c r="BD95" s="203">
        <f t="shared" si="27"/>
        <v>1</v>
      </c>
      <c r="BE95" s="203">
        <f t="shared" si="27"/>
        <v>1</v>
      </c>
      <c r="BF95" s="203">
        <f t="shared" si="27"/>
        <v>0</v>
      </c>
      <c r="BG95" s="203">
        <f t="shared" si="27"/>
        <v>0</v>
      </c>
      <c r="BH95" s="203">
        <f t="shared" si="27"/>
        <v>0</v>
      </c>
      <c r="BI95" s="203">
        <f t="shared" si="27"/>
        <v>0</v>
      </c>
      <c r="BJ95" s="207">
        <f t="shared" si="27"/>
        <v>0</v>
      </c>
      <c r="BK95" s="99"/>
      <c r="BL95" s="206">
        <f>COUNTIF(BL$5:BL$75,410)</f>
        <v>0</v>
      </c>
      <c r="BM95" s="203">
        <f>COUNTIF(BM$5:BM$75,410)</f>
        <v>0</v>
      </c>
      <c r="BN95" s="203">
        <f>COUNTIF(BN$5:BN$75,410)</f>
        <v>0</v>
      </c>
      <c r="BO95" s="203">
        <f>COUNTIF(BO$5:BO$75,410)</f>
        <v>0</v>
      </c>
      <c r="BP95" s="203">
        <f>COUNTIF(BP$5:BP$75,410)</f>
        <v>0</v>
      </c>
      <c r="BQ95" s="203">
        <f t="shared" si="27"/>
        <v>0</v>
      </c>
      <c r="BR95" s="203">
        <f t="shared" si="27"/>
        <v>0</v>
      </c>
    </row>
    <row r="96" spans="2:70" ht="18.75">
      <c r="B96" s="209">
        <v>411</v>
      </c>
      <c r="C96" s="206">
        <f>COUNTIF(C$5:C$75,411)</f>
        <v>1</v>
      </c>
      <c r="D96" s="203">
        <f t="shared" ref="D96:BR96" si="28">COUNTIF(D$5:D$75,411)</f>
        <v>1</v>
      </c>
      <c r="E96" s="203">
        <f t="shared" si="28"/>
        <v>1</v>
      </c>
      <c r="F96" s="203">
        <f t="shared" si="28"/>
        <v>1</v>
      </c>
      <c r="G96" s="203">
        <f t="shared" si="28"/>
        <v>1</v>
      </c>
      <c r="H96" s="203">
        <f t="shared" si="28"/>
        <v>1</v>
      </c>
      <c r="I96" s="203">
        <f t="shared" si="28"/>
        <v>1</v>
      </c>
      <c r="J96" s="203">
        <f t="shared" si="28"/>
        <v>1</v>
      </c>
      <c r="K96" s="203">
        <f t="shared" si="28"/>
        <v>0</v>
      </c>
      <c r="L96" s="203">
        <f t="shared" si="28"/>
        <v>0</v>
      </c>
      <c r="M96" s="203">
        <f t="shared" si="28"/>
        <v>0</v>
      </c>
      <c r="N96" s="205">
        <f t="shared" si="28"/>
        <v>0</v>
      </c>
      <c r="O96" s="206">
        <f t="shared" si="28"/>
        <v>1</v>
      </c>
      <c r="P96" s="203">
        <f t="shared" si="28"/>
        <v>1</v>
      </c>
      <c r="Q96" s="203">
        <f t="shared" si="28"/>
        <v>1</v>
      </c>
      <c r="R96" s="203">
        <f t="shared" si="28"/>
        <v>1</v>
      </c>
      <c r="S96" s="203">
        <f t="shared" si="28"/>
        <v>1</v>
      </c>
      <c r="T96" s="203">
        <f t="shared" si="28"/>
        <v>1</v>
      </c>
      <c r="U96" s="203">
        <f t="shared" si="28"/>
        <v>1</v>
      </c>
      <c r="V96" s="203">
        <f t="shared" si="28"/>
        <v>0</v>
      </c>
      <c r="W96" s="203">
        <f>COUNTIF(W$5:W$75,411)</f>
        <v>1</v>
      </c>
      <c r="X96" s="207">
        <f t="shared" si="28"/>
        <v>1</v>
      </c>
      <c r="Y96" s="208">
        <f t="shared" si="28"/>
        <v>0</v>
      </c>
      <c r="Z96" s="545">
        <f t="shared" si="28"/>
        <v>0</v>
      </c>
      <c r="AA96" s="206">
        <f t="shared" si="28"/>
        <v>1</v>
      </c>
      <c r="AB96" s="203">
        <f t="shared" si="28"/>
        <v>0</v>
      </c>
      <c r="AC96" s="203">
        <f t="shared" si="28"/>
        <v>0</v>
      </c>
      <c r="AD96" s="203">
        <f t="shared" si="28"/>
        <v>1</v>
      </c>
      <c r="AE96" s="203">
        <f t="shared" si="28"/>
        <v>1</v>
      </c>
      <c r="AF96" s="203">
        <f t="shared" si="28"/>
        <v>1</v>
      </c>
      <c r="AG96" s="203">
        <f>COUNTIF(AG$5:AG$75,411)</f>
        <v>1</v>
      </c>
      <c r="AH96" s="203">
        <f t="shared" si="28"/>
        <v>1</v>
      </c>
      <c r="AI96" s="203">
        <f>COUNTIF(AI$5:AI$75,411)</f>
        <v>1</v>
      </c>
      <c r="AJ96" s="203">
        <f t="shared" si="28"/>
        <v>1</v>
      </c>
      <c r="AK96" s="203">
        <f t="shared" si="28"/>
        <v>1</v>
      </c>
      <c r="AL96" s="545">
        <f t="shared" si="28"/>
        <v>0</v>
      </c>
      <c r="AM96" s="206">
        <f>COUNTIF(AM$5:AM$75,411)</f>
        <v>1</v>
      </c>
      <c r="AN96" s="203">
        <f t="shared" si="28"/>
        <v>1</v>
      </c>
      <c r="AO96" s="203">
        <f t="shared" si="28"/>
        <v>1</v>
      </c>
      <c r="AP96" s="203">
        <f t="shared" si="28"/>
        <v>1</v>
      </c>
      <c r="AQ96" s="203">
        <f t="shared" si="28"/>
        <v>1</v>
      </c>
      <c r="AR96" s="203">
        <f t="shared" si="28"/>
        <v>0</v>
      </c>
      <c r="AS96" s="203">
        <f t="shared" si="28"/>
        <v>1</v>
      </c>
      <c r="AT96" s="203">
        <f t="shared" si="28"/>
        <v>0</v>
      </c>
      <c r="AU96" s="203">
        <f t="shared" si="28"/>
        <v>0</v>
      </c>
      <c r="AV96" s="203">
        <f t="shared" si="28"/>
        <v>0</v>
      </c>
      <c r="AW96" s="203">
        <f t="shared" si="28"/>
        <v>0</v>
      </c>
      <c r="AX96" s="207">
        <f t="shared" si="28"/>
        <v>0</v>
      </c>
      <c r="AY96" s="208">
        <f>COUNTIF(AY$6:AY$75,411)</f>
        <v>0</v>
      </c>
      <c r="AZ96" s="203">
        <f t="shared" si="28"/>
        <v>1</v>
      </c>
      <c r="BA96" s="203">
        <f t="shared" si="28"/>
        <v>1</v>
      </c>
      <c r="BB96" s="203">
        <f t="shared" si="28"/>
        <v>1</v>
      </c>
      <c r="BC96" s="203">
        <f t="shared" si="28"/>
        <v>1</v>
      </c>
      <c r="BD96" s="203">
        <f t="shared" si="28"/>
        <v>1</v>
      </c>
      <c r="BE96" s="203">
        <f t="shared" si="28"/>
        <v>1</v>
      </c>
      <c r="BF96" s="203">
        <f t="shared" si="28"/>
        <v>1</v>
      </c>
      <c r="BG96" s="203">
        <f t="shared" si="28"/>
        <v>0</v>
      </c>
      <c r="BH96" s="203">
        <f t="shared" si="28"/>
        <v>0</v>
      </c>
      <c r="BI96" s="203">
        <f t="shared" si="28"/>
        <v>0</v>
      </c>
      <c r="BJ96" s="207">
        <f t="shared" si="28"/>
        <v>0</v>
      </c>
      <c r="BK96" s="99"/>
      <c r="BL96" s="206">
        <f>COUNTIF(BL$5:BL$75,411)</f>
        <v>1</v>
      </c>
      <c r="BM96" s="203">
        <f>COUNTIF(BM$5:BM$75,411)</f>
        <v>1</v>
      </c>
      <c r="BN96" s="203">
        <f>COUNTIF(BN$5:BN$75,411)</f>
        <v>1</v>
      </c>
      <c r="BO96" s="203">
        <f>COUNTIF(BO$5:BO$75,411)</f>
        <v>1</v>
      </c>
      <c r="BP96" s="203">
        <f>COUNTIF(BP$5:BP$75,411)</f>
        <v>1</v>
      </c>
      <c r="BQ96" s="203">
        <f t="shared" si="28"/>
        <v>0</v>
      </c>
      <c r="BR96" s="203">
        <f t="shared" si="28"/>
        <v>0</v>
      </c>
    </row>
    <row r="97" spans="2:83" ht="20.25" customHeight="1">
      <c r="B97" s="209">
        <v>413</v>
      </c>
      <c r="C97" s="206">
        <f>COUNTIF(C$5:C$75,413)</f>
        <v>1</v>
      </c>
      <c r="D97" s="203">
        <f t="shared" ref="D97:BR97" si="29">COUNTIF(D$5:D$75,413)</f>
        <v>1</v>
      </c>
      <c r="E97" s="203">
        <f t="shared" si="29"/>
        <v>1</v>
      </c>
      <c r="F97" s="203">
        <f t="shared" si="29"/>
        <v>1</v>
      </c>
      <c r="G97" s="203">
        <f t="shared" si="29"/>
        <v>1</v>
      </c>
      <c r="H97" s="203">
        <f t="shared" si="29"/>
        <v>1</v>
      </c>
      <c r="I97" s="203">
        <f t="shared" si="29"/>
        <v>1</v>
      </c>
      <c r="J97" s="203">
        <f t="shared" si="29"/>
        <v>0</v>
      </c>
      <c r="K97" s="203">
        <f t="shared" si="29"/>
        <v>0</v>
      </c>
      <c r="L97" s="203">
        <f t="shared" si="29"/>
        <v>0</v>
      </c>
      <c r="M97" s="203">
        <f t="shared" si="29"/>
        <v>0</v>
      </c>
      <c r="N97" s="205">
        <f t="shared" si="29"/>
        <v>0</v>
      </c>
      <c r="O97" s="206">
        <f t="shared" si="29"/>
        <v>1</v>
      </c>
      <c r="P97" s="203">
        <f t="shared" si="29"/>
        <v>0</v>
      </c>
      <c r="Q97" s="203">
        <f t="shared" si="29"/>
        <v>1</v>
      </c>
      <c r="R97" s="203">
        <f t="shared" si="29"/>
        <v>1</v>
      </c>
      <c r="S97" s="203">
        <f t="shared" si="29"/>
        <v>1</v>
      </c>
      <c r="T97" s="203">
        <f t="shared" si="29"/>
        <v>0</v>
      </c>
      <c r="U97" s="203">
        <f t="shared" si="29"/>
        <v>0</v>
      </c>
      <c r="V97" s="203">
        <f t="shared" si="29"/>
        <v>1</v>
      </c>
      <c r="W97" s="203">
        <f>COUNTIF(W$5:W$75,413)</f>
        <v>0</v>
      </c>
      <c r="X97" s="207">
        <f t="shared" si="29"/>
        <v>0</v>
      </c>
      <c r="Y97" s="208">
        <f t="shared" si="29"/>
        <v>0</v>
      </c>
      <c r="Z97" s="545">
        <f t="shared" si="29"/>
        <v>0</v>
      </c>
      <c r="AA97" s="206">
        <f t="shared" si="29"/>
        <v>1</v>
      </c>
      <c r="AB97" s="203">
        <f t="shared" si="29"/>
        <v>1</v>
      </c>
      <c r="AC97" s="203">
        <f t="shared" si="29"/>
        <v>1</v>
      </c>
      <c r="AD97" s="203">
        <f t="shared" si="29"/>
        <v>1</v>
      </c>
      <c r="AE97" s="203">
        <f t="shared" si="29"/>
        <v>1</v>
      </c>
      <c r="AF97" s="203">
        <f t="shared" si="29"/>
        <v>1</v>
      </c>
      <c r="AG97" s="203">
        <f>COUNTIF(AG$5:AG$75,413)</f>
        <v>1</v>
      </c>
      <c r="AH97" s="203">
        <f t="shared" si="29"/>
        <v>0</v>
      </c>
      <c r="AI97" s="203">
        <f>COUNTIF(AI$5:AI$75,413)</f>
        <v>0</v>
      </c>
      <c r="AJ97" s="203">
        <f t="shared" si="29"/>
        <v>0</v>
      </c>
      <c r="AK97" s="203">
        <f t="shared" si="29"/>
        <v>0</v>
      </c>
      <c r="AL97" s="545">
        <f t="shared" si="29"/>
        <v>0</v>
      </c>
      <c r="AM97" s="206">
        <f>COUNTIF(AM$5:AM$75,413)</f>
        <v>1</v>
      </c>
      <c r="AN97" s="203">
        <f t="shared" si="29"/>
        <v>1</v>
      </c>
      <c r="AO97" s="203">
        <f t="shared" si="29"/>
        <v>1</v>
      </c>
      <c r="AP97" s="203">
        <f t="shared" si="29"/>
        <v>1</v>
      </c>
      <c r="AQ97" s="203">
        <f t="shared" si="29"/>
        <v>1</v>
      </c>
      <c r="AR97" s="203">
        <f t="shared" si="29"/>
        <v>1</v>
      </c>
      <c r="AS97" s="203">
        <f t="shared" si="29"/>
        <v>1</v>
      </c>
      <c r="AT97" s="203">
        <f t="shared" si="29"/>
        <v>0</v>
      </c>
      <c r="AU97" s="203">
        <f t="shared" si="29"/>
        <v>0</v>
      </c>
      <c r="AV97" s="203">
        <f t="shared" si="29"/>
        <v>0</v>
      </c>
      <c r="AW97" s="203">
        <f t="shared" si="29"/>
        <v>0</v>
      </c>
      <c r="AX97" s="207">
        <f t="shared" si="29"/>
        <v>0</v>
      </c>
      <c r="AY97" s="208">
        <f>COUNTIF(AY$6:AY$75,413)</f>
        <v>1</v>
      </c>
      <c r="AZ97" s="203">
        <f t="shared" si="29"/>
        <v>0</v>
      </c>
      <c r="BA97" s="203">
        <f t="shared" si="29"/>
        <v>1</v>
      </c>
      <c r="BB97" s="203">
        <f t="shared" si="29"/>
        <v>1</v>
      </c>
      <c r="BC97" s="203">
        <f t="shared" si="29"/>
        <v>1</v>
      </c>
      <c r="BD97" s="203">
        <f t="shared" si="29"/>
        <v>0</v>
      </c>
      <c r="BE97" s="203">
        <f t="shared" si="29"/>
        <v>1</v>
      </c>
      <c r="BF97" s="203">
        <f t="shared" si="29"/>
        <v>1</v>
      </c>
      <c r="BG97" s="203">
        <f t="shared" si="29"/>
        <v>0</v>
      </c>
      <c r="BH97" s="203">
        <f t="shared" si="29"/>
        <v>0</v>
      </c>
      <c r="BI97" s="203">
        <f t="shared" si="29"/>
        <v>0</v>
      </c>
      <c r="BJ97" s="207">
        <f t="shared" si="29"/>
        <v>0</v>
      </c>
      <c r="BK97" s="99"/>
      <c r="BL97" s="206">
        <f>COUNTIF(BL$5:BL$75,413)</f>
        <v>0</v>
      </c>
      <c r="BM97" s="203">
        <f>COUNTIF(BM$5:BM$75,413)</f>
        <v>0</v>
      </c>
      <c r="BN97" s="203">
        <f>COUNTIF(BN$5:BN$75,413)</f>
        <v>0</v>
      </c>
      <c r="BO97" s="203">
        <f>COUNTIF(BO$5:BO$75,413)</f>
        <v>0</v>
      </c>
      <c r="BP97" s="203">
        <f>COUNTIF(BP$5:BP$75,413)</f>
        <v>0</v>
      </c>
      <c r="BQ97" s="203">
        <f t="shared" si="29"/>
        <v>0</v>
      </c>
      <c r="BR97" s="203">
        <f t="shared" si="29"/>
        <v>0</v>
      </c>
      <c r="BS97" s="12">
        <f>COUNTIF(BS$5:BS$75,34)</f>
        <v>2</v>
      </c>
    </row>
    <row r="98" spans="2:83" ht="20.25" customHeight="1">
      <c r="B98" s="210">
        <v>1</v>
      </c>
      <c r="C98" s="206">
        <f>COUNTIF(C$5:C$75,1)</f>
        <v>0</v>
      </c>
      <c r="D98" s="203">
        <f t="shared" ref="D98:BR98" si="30">COUNTIF(D$5:D$75,1)</f>
        <v>1</v>
      </c>
      <c r="E98" s="203">
        <f t="shared" si="30"/>
        <v>1</v>
      </c>
      <c r="F98" s="203">
        <f t="shared" si="30"/>
        <v>1</v>
      </c>
      <c r="G98" s="203">
        <f t="shared" si="30"/>
        <v>1</v>
      </c>
      <c r="H98" s="203">
        <f t="shared" si="30"/>
        <v>1</v>
      </c>
      <c r="I98" s="203">
        <f t="shared" si="30"/>
        <v>1</v>
      </c>
      <c r="J98" s="203">
        <f t="shared" si="30"/>
        <v>0</v>
      </c>
      <c r="K98" s="203">
        <f t="shared" si="30"/>
        <v>1</v>
      </c>
      <c r="L98" s="203">
        <f t="shared" si="30"/>
        <v>1</v>
      </c>
      <c r="M98" s="203">
        <f t="shared" si="30"/>
        <v>0</v>
      </c>
      <c r="N98" s="205">
        <f t="shared" si="30"/>
        <v>0</v>
      </c>
      <c r="O98" s="206">
        <f t="shared" si="30"/>
        <v>1</v>
      </c>
      <c r="P98" s="203">
        <f t="shared" si="30"/>
        <v>1</v>
      </c>
      <c r="Q98" s="203">
        <f t="shared" si="30"/>
        <v>1</v>
      </c>
      <c r="R98" s="203">
        <f t="shared" si="30"/>
        <v>1</v>
      </c>
      <c r="S98" s="203">
        <f t="shared" si="30"/>
        <v>1</v>
      </c>
      <c r="T98" s="203">
        <f t="shared" si="30"/>
        <v>1</v>
      </c>
      <c r="U98" s="203">
        <f t="shared" si="30"/>
        <v>1</v>
      </c>
      <c r="V98" s="203">
        <f t="shared" si="30"/>
        <v>1</v>
      </c>
      <c r="W98" s="203">
        <f>COUNTIF(W$5:W$75,1)</f>
        <v>1</v>
      </c>
      <c r="X98" s="207">
        <f t="shared" si="30"/>
        <v>1</v>
      </c>
      <c r="Y98" s="208">
        <f t="shared" si="30"/>
        <v>0</v>
      </c>
      <c r="Z98" s="545">
        <f t="shared" si="30"/>
        <v>0</v>
      </c>
      <c r="AA98" s="206">
        <f t="shared" si="30"/>
        <v>1</v>
      </c>
      <c r="AB98" s="203">
        <f t="shared" si="30"/>
        <v>1</v>
      </c>
      <c r="AC98" s="203">
        <f t="shared" si="30"/>
        <v>1</v>
      </c>
      <c r="AD98" s="203">
        <f t="shared" si="30"/>
        <v>1</v>
      </c>
      <c r="AE98" s="203">
        <f t="shared" si="30"/>
        <v>1</v>
      </c>
      <c r="AF98" s="203">
        <f t="shared" si="30"/>
        <v>1</v>
      </c>
      <c r="AG98" s="203">
        <f>COUNTIF(AG$5:AG$75,1)</f>
        <v>1</v>
      </c>
      <c r="AH98" s="203">
        <f t="shared" si="30"/>
        <v>0</v>
      </c>
      <c r="AI98" s="203">
        <f>COUNTIF(AI$5:AI$75,1)</f>
        <v>0</v>
      </c>
      <c r="AJ98" s="203">
        <f t="shared" si="30"/>
        <v>0</v>
      </c>
      <c r="AK98" s="203">
        <f t="shared" si="30"/>
        <v>0</v>
      </c>
      <c r="AL98" s="545">
        <f t="shared" si="30"/>
        <v>0</v>
      </c>
      <c r="AM98" s="206">
        <f>COUNTIF(AM$5:AM$75,1)</f>
        <v>1</v>
      </c>
      <c r="AN98" s="203">
        <f t="shared" si="30"/>
        <v>1</v>
      </c>
      <c r="AO98" s="203">
        <f t="shared" si="30"/>
        <v>1</v>
      </c>
      <c r="AP98" s="203">
        <f t="shared" si="30"/>
        <v>1</v>
      </c>
      <c r="AQ98" s="203">
        <f t="shared" si="30"/>
        <v>1</v>
      </c>
      <c r="AR98" s="203">
        <f t="shared" si="30"/>
        <v>1</v>
      </c>
      <c r="AS98" s="203">
        <f t="shared" si="30"/>
        <v>1</v>
      </c>
      <c r="AT98" s="203">
        <f t="shared" si="30"/>
        <v>1</v>
      </c>
      <c r="AU98" s="203">
        <f t="shared" si="30"/>
        <v>1</v>
      </c>
      <c r="AV98" s="203">
        <f t="shared" si="30"/>
        <v>1</v>
      </c>
      <c r="AW98" s="203">
        <f t="shared" si="30"/>
        <v>0</v>
      </c>
      <c r="AX98" s="207">
        <f t="shared" si="30"/>
        <v>0</v>
      </c>
      <c r="AY98" s="208">
        <f>COUNTIF(AY$6:AY$75,1)</f>
        <v>1</v>
      </c>
      <c r="AZ98" s="203">
        <f t="shared" si="30"/>
        <v>1</v>
      </c>
      <c r="BA98" s="203">
        <f t="shared" si="30"/>
        <v>1</v>
      </c>
      <c r="BB98" s="203">
        <f t="shared" si="30"/>
        <v>1</v>
      </c>
      <c r="BC98" s="203">
        <f t="shared" si="30"/>
        <v>1</v>
      </c>
      <c r="BD98" s="203">
        <f t="shared" si="30"/>
        <v>1</v>
      </c>
      <c r="BE98" s="203">
        <f t="shared" si="30"/>
        <v>1</v>
      </c>
      <c r="BF98" s="203">
        <f t="shared" si="30"/>
        <v>0</v>
      </c>
      <c r="BG98" s="203">
        <f t="shared" si="30"/>
        <v>1</v>
      </c>
      <c r="BH98" s="203">
        <f t="shared" si="30"/>
        <v>1</v>
      </c>
      <c r="BI98" s="203">
        <f t="shared" si="30"/>
        <v>0</v>
      </c>
      <c r="BJ98" s="207">
        <f t="shared" si="30"/>
        <v>0</v>
      </c>
      <c r="BK98" s="99"/>
      <c r="BL98" s="206">
        <f>COUNTIF(BL$5:BL$75,1)</f>
        <v>0</v>
      </c>
      <c r="BM98" s="203">
        <f>COUNTIF(BM$5:BM$75,1)</f>
        <v>0</v>
      </c>
      <c r="BN98" s="203">
        <f>COUNTIF(BN$5:BN$75,1)</f>
        <v>0</v>
      </c>
      <c r="BO98" s="203">
        <f>COUNTIF(BO$5:BO$75,1)</f>
        <v>0</v>
      </c>
      <c r="BP98" s="203">
        <f>COUNTIF(BP$5:BP$75,1)</f>
        <v>0</v>
      </c>
      <c r="BQ98" s="203">
        <f t="shared" si="30"/>
        <v>0</v>
      </c>
      <c r="BR98" s="203">
        <f t="shared" si="30"/>
        <v>0</v>
      </c>
    </row>
    <row r="99" spans="2:83" ht="20.25" customHeight="1">
      <c r="B99" s="210">
        <v>2</v>
      </c>
      <c r="C99" s="206">
        <f>COUNTIF(C$5:C$75,2)</f>
        <v>0</v>
      </c>
      <c r="D99" s="203">
        <f t="shared" ref="D99:BR99" si="31">COUNTIF(D$5:D$75,2)</f>
        <v>0</v>
      </c>
      <c r="E99" s="203">
        <f t="shared" si="31"/>
        <v>0</v>
      </c>
      <c r="F99" s="203">
        <f t="shared" si="31"/>
        <v>1</v>
      </c>
      <c r="G99" s="203">
        <f t="shared" si="31"/>
        <v>1</v>
      </c>
      <c r="H99" s="203">
        <f t="shared" si="31"/>
        <v>0</v>
      </c>
      <c r="I99" s="203">
        <f t="shared" si="31"/>
        <v>1</v>
      </c>
      <c r="J99" s="203">
        <f t="shared" si="31"/>
        <v>1</v>
      </c>
      <c r="K99" s="203">
        <f t="shared" si="31"/>
        <v>0</v>
      </c>
      <c r="L99" s="203">
        <f t="shared" si="31"/>
        <v>0</v>
      </c>
      <c r="M99" s="203">
        <f t="shared" si="31"/>
        <v>0</v>
      </c>
      <c r="N99" s="205">
        <f t="shared" si="31"/>
        <v>0</v>
      </c>
      <c r="O99" s="206">
        <f t="shared" si="31"/>
        <v>0</v>
      </c>
      <c r="P99" s="203">
        <f t="shared" si="31"/>
        <v>0</v>
      </c>
      <c r="Q99" s="203">
        <f t="shared" si="31"/>
        <v>1</v>
      </c>
      <c r="R99" s="203">
        <f t="shared" si="31"/>
        <v>1</v>
      </c>
      <c r="S99" s="203">
        <f t="shared" si="31"/>
        <v>1</v>
      </c>
      <c r="T99" s="203">
        <f t="shared" si="31"/>
        <v>0</v>
      </c>
      <c r="U99" s="203">
        <f t="shared" si="31"/>
        <v>0</v>
      </c>
      <c r="V99" s="203">
        <f t="shared" si="31"/>
        <v>1</v>
      </c>
      <c r="W99" s="203">
        <f>COUNTIF(W$5:W$75,2)</f>
        <v>0</v>
      </c>
      <c r="X99" s="207">
        <f t="shared" si="31"/>
        <v>0</v>
      </c>
      <c r="Y99" s="208">
        <f t="shared" si="31"/>
        <v>0</v>
      </c>
      <c r="Z99" s="545">
        <f t="shared" si="31"/>
        <v>0</v>
      </c>
      <c r="AA99" s="206">
        <f t="shared" si="31"/>
        <v>0</v>
      </c>
      <c r="AB99" s="203">
        <f t="shared" si="31"/>
        <v>0</v>
      </c>
      <c r="AC99" s="203">
        <f t="shared" si="31"/>
        <v>1</v>
      </c>
      <c r="AD99" s="203">
        <f t="shared" si="31"/>
        <v>1</v>
      </c>
      <c r="AE99" s="203">
        <f t="shared" si="31"/>
        <v>1</v>
      </c>
      <c r="AF99" s="203">
        <f t="shared" si="31"/>
        <v>1</v>
      </c>
      <c r="AG99" s="203">
        <f>COUNTIF(AG$5:AG$75,2)</f>
        <v>1</v>
      </c>
      <c r="AH99" s="203">
        <f t="shared" si="31"/>
        <v>0</v>
      </c>
      <c r="AI99" s="203">
        <f>COUNTIF(AI$5:AI$75,2)</f>
        <v>0</v>
      </c>
      <c r="AJ99" s="203">
        <f t="shared" si="31"/>
        <v>0</v>
      </c>
      <c r="AK99" s="203">
        <f t="shared" si="31"/>
        <v>0</v>
      </c>
      <c r="AL99" s="545">
        <f t="shared" si="31"/>
        <v>0</v>
      </c>
      <c r="AM99" s="206">
        <f>COUNTIF(AM$5:AM$75,2)</f>
        <v>0</v>
      </c>
      <c r="AN99" s="203">
        <f t="shared" si="31"/>
        <v>0</v>
      </c>
      <c r="AO99" s="203">
        <f t="shared" si="31"/>
        <v>1</v>
      </c>
      <c r="AP99" s="203">
        <f t="shared" si="31"/>
        <v>1</v>
      </c>
      <c r="AQ99" s="203">
        <f t="shared" si="31"/>
        <v>0</v>
      </c>
      <c r="AR99" s="203">
        <f t="shared" si="31"/>
        <v>0</v>
      </c>
      <c r="AS99" s="203">
        <f t="shared" si="31"/>
        <v>0</v>
      </c>
      <c r="AT99" s="203">
        <f t="shared" si="31"/>
        <v>0</v>
      </c>
      <c r="AU99" s="203">
        <f t="shared" si="31"/>
        <v>0</v>
      </c>
      <c r="AV99" s="203">
        <f t="shared" si="31"/>
        <v>0</v>
      </c>
      <c r="AW99" s="203">
        <f t="shared" si="31"/>
        <v>0</v>
      </c>
      <c r="AX99" s="207">
        <f t="shared" si="31"/>
        <v>0</v>
      </c>
      <c r="AY99" s="208">
        <f>COUNTIF(AY$6:AY$75,2)</f>
        <v>1</v>
      </c>
      <c r="AZ99" s="203">
        <f t="shared" si="31"/>
        <v>1</v>
      </c>
      <c r="BA99" s="203">
        <f t="shared" si="31"/>
        <v>1</v>
      </c>
      <c r="BB99" s="203">
        <f t="shared" si="31"/>
        <v>1</v>
      </c>
      <c r="BC99" s="203">
        <f t="shared" si="31"/>
        <v>1</v>
      </c>
      <c r="BD99" s="203">
        <f t="shared" si="31"/>
        <v>1</v>
      </c>
      <c r="BE99" s="203">
        <f t="shared" si="31"/>
        <v>0</v>
      </c>
      <c r="BF99" s="203">
        <f t="shared" si="31"/>
        <v>0</v>
      </c>
      <c r="BG99" s="203">
        <f t="shared" si="31"/>
        <v>0</v>
      </c>
      <c r="BH99" s="203">
        <f t="shared" si="31"/>
        <v>0</v>
      </c>
      <c r="BI99" s="203">
        <f t="shared" si="31"/>
        <v>0</v>
      </c>
      <c r="BJ99" s="207">
        <f t="shared" si="31"/>
        <v>0</v>
      </c>
      <c r="BK99" s="99"/>
      <c r="BL99" s="206">
        <f>COUNTIF(BL$5:BL$75,2)</f>
        <v>0</v>
      </c>
      <c r="BM99" s="203">
        <f>COUNTIF(BM$5:BM$75,2)</f>
        <v>0</v>
      </c>
      <c r="BN99" s="203">
        <f>COUNTIF(BN$5:BN$75,2)</f>
        <v>0</v>
      </c>
      <c r="BO99" s="203">
        <f>COUNTIF(BO$5:BO$75,2)</f>
        <v>0</v>
      </c>
      <c r="BP99" s="203">
        <f>COUNTIF(BP$5:BP$75,2)</f>
        <v>0</v>
      </c>
      <c r="BQ99" s="203">
        <f t="shared" si="31"/>
        <v>0</v>
      </c>
      <c r="BR99" s="203">
        <f t="shared" si="31"/>
        <v>0</v>
      </c>
    </row>
    <row r="100" spans="2:83" ht="20.25" customHeight="1">
      <c r="B100" s="209">
        <v>201</v>
      </c>
      <c r="C100" s="206">
        <f>COUNTIF(C$5:C$75,201)</f>
        <v>0</v>
      </c>
      <c r="D100" s="203">
        <f t="shared" ref="D100:BR100" si="32">COUNTIF(D$5:D$75,201)</f>
        <v>0</v>
      </c>
      <c r="E100" s="203">
        <f t="shared" si="32"/>
        <v>0</v>
      </c>
      <c r="F100" s="203">
        <f t="shared" si="32"/>
        <v>0</v>
      </c>
      <c r="G100" s="203">
        <f t="shared" si="32"/>
        <v>1</v>
      </c>
      <c r="H100" s="203">
        <f t="shared" si="32"/>
        <v>1</v>
      </c>
      <c r="I100" s="203">
        <f t="shared" si="32"/>
        <v>1</v>
      </c>
      <c r="J100" s="203">
        <f t="shared" si="32"/>
        <v>1</v>
      </c>
      <c r="K100" s="203">
        <f t="shared" si="32"/>
        <v>0</v>
      </c>
      <c r="L100" s="203">
        <f t="shared" si="32"/>
        <v>0</v>
      </c>
      <c r="M100" s="203">
        <f t="shared" si="32"/>
        <v>0</v>
      </c>
      <c r="N100" s="205">
        <f t="shared" si="32"/>
        <v>0</v>
      </c>
      <c r="O100" s="206">
        <f t="shared" si="32"/>
        <v>0</v>
      </c>
      <c r="P100" s="203">
        <f t="shared" si="32"/>
        <v>0</v>
      </c>
      <c r="Q100" s="203">
        <f t="shared" si="32"/>
        <v>0</v>
      </c>
      <c r="R100" s="203">
        <f t="shared" si="32"/>
        <v>0</v>
      </c>
      <c r="S100" s="203">
        <f t="shared" si="32"/>
        <v>1</v>
      </c>
      <c r="T100" s="203">
        <f t="shared" si="32"/>
        <v>1</v>
      </c>
      <c r="U100" s="203">
        <f t="shared" si="32"/>
        <v>0</v>
      </c>
      <c r="V100" s="203">
        <f t="shared" si="32"/>
        <v>0</v>
      </c>
      <c r="W100" s="203">
        <f>COUNTIF(W$5:W$75,201)</f>
        <v>0</v>
      </c>
      <c r="X100" s="207">
        <f t="shared" si="32"/>
        <v>0</v>
      </c>
      <c r="Y100" s="208">
        <f t="shared" si="32"/>
        <v>0</v>
      </c>
      <c r="Z100" s="545">
        <f t="shared" si="32"/>
        <v>0</v>
      </c>
      <c r="AA100" s="206">
        <f t="shared" si="32"/>
        <v>0</v>
      </c>
      <c r="AB100" s="203">
        <f t="shared" si="32"/>
        <v>1</v>
      </c>
      <c r="AC100" s="203">
        <f t="shared" si="32"/>
        <v>1</v>
      </c>
      <c r="AD100" s="203">
        <f t="shared" si="32"/>
        <v>1</v>
      </c>
      <c r="AE100" s="203">
        <f t="shared" si="32"/>
        <v>1</v>
      </c>
      <c r="AF100" s="203">
        <f t="shared" si="32"/>
        <v>0</v>
      </c>
      <c r="AG100" s="203">
        <f>COUNTIF(AG$5:AG$75,201)</f>
        <v>0</v>
      </c>
      <c r="AH100" s="203">
        <f t="shared" si="32"/>
        <v>0</v>
      </c>
      <c r="AI100" s="203">
        <f>COUNTIF(AI$5:AI$75,201)</f>
        <v>0</v>
      </c>
      <c r="AJ100" s="203">
        <f t="shared" si="32"/>
        <v>0</v>
      </c>
      <c r="AK100" s="203">
        <f t="shared" si="32"/>
        <v>0</v>
      </c>
      <c r="AL100" s="545">
        <f t="shared" si="32"/>
        <v>0</v>
      </c>
      <c r="AM100" s="206">
        <f t="shared" si="32"/>
        <v>0</v>
      </c>
      <c r="AN100" s="203">
        <f t="shared" si="32"/>
        <v>0</v>
      </c>
      <c r="AO100" s="203">
        <f t="shared" si="32"/>
        <v>0</v>
      </c>
      <c r="AP100" s="203">
        <f t="shared" si="32"/>
        <v>1</v>
      </c>
      <c r="AQ100" s="203">
        <f t="shared" si="32"/>
        <v>0</v>
      </c>
      <c r="AR100" s="203">
        <f t="shared" si="32"/>
        <v>0</v>
      </c>
      <c r="AS100" s="203">
        <f t="shared" si="32"/>
        <v>0</v>
      </c>
      <c r="AT100" s="203">
        <f t="shared" si="32"/>
        <v>0</v>
      </c>
      <c r="AU100" s="203">
        <f t="shared" si="32"/>
        <v>0</v>
      </c>
      <c r="AV100" s="203">
        <f t="shared" si="32"/>
        <v>0</v>
      </c>
      <c r="AW100" s="203">
        <f t="shared" si="32"/>
        <v>0</v>
      </c>
      <c r="AX100" s="207">
        <f t="shared" si="32"/>
        <v>0</v>
      </c>
      <c r="AY100" s="208">
        <f>COUNTIF(AY$6:AY$75,201)</f>
        <v>1</v>
      </c>
      <c r="AZ100" s="203">
        <f t="shared" si="32"/>
        <v>0</v>
      </c>
      <c r="BA100" s="203">
        <f t="shared" si="32"/>
        <v>0</v>
      </c>
      <c r="BB100" s="203">
        <f t="shared" si="32"/>
        <v>1</v>
      </c>
      <c r="BC100" s="203">
        <f t="shared" si="32"/>
        <v>0</v>
      </c>
      <c r="BD100" s="203">
        <f t="shared" si="32"/>
        <v>0</v>
      </c>
      <c r="BE100" s="203">
        <f t="shared" si="32"/>
        <v>0</v>
      </c>
      <c r="BF100" s="203">
        <f t="shared" si="32"/>
        <v>0</v>
      </c>
      <c r="BG100" s="203">
        <f t="shared" si="32"/>
        <v>0</v>
      </c>
      <c r="BH100" s="203">
        <f t="shared" si="32"/>
        <v>0</v>
      </c>
      <c r="BI100" s="203">
        <f t="shared" si="32"/>
        <v>0</v>
      </c>
      <c r="BJ100" s="207">
        <f t="shared" si="32"/>
        <v>0</v>
      </c>
      <c r="BK100" s="99"/>
      <c r="BL100" s="206">
        <f>COUNTIF(BL$5:BL$75,201)</f>
        <v>0</v>
      </c>
      <c r="BM100" s="203">
        <f>COUNTIF(BM$5:BM$75,201)</f>
        <v>0</v>
      </c>
      <c r="BN100" s="203">
        <f>COUNTIF(BN$5:BN$75,201)</f>
        <v>0</v>
      </c>
      <c r="BO100" s="203">
        <f>COUNTIF(BO$5:BO$75,201)</f>
        <v>0</v>
      </c>
      <c r="BP100" s="203">
        <f>COUNTIF(BP$5:BP$75,201)</f>
        <v>0</v>
      </c>
      <c r="BQ100" s="203">
        <f t="shared" si="32"/>
        <v>0</v>
      </c>
      <c r="BR100" s="203">
        <f t="shared" si="32"/>
        <v>0</v>
      </c>
    </row>
    <row r="101" spans="2:83" ht="20.25" hidden="1" customHeight="1">
      <c r="B101" s="209"/>
      <c r="C101" s="206">
        <f>COUNTIF(C$5:C$75,311)</f>
        <v>0</v>
      </c>
      <c r="D101" s="203">
        <f t="shared" ref="D101:BS101" si="33">COUNTIF(D$5:D$75,311)</f>
        <v>0</v>
      </c>
      <c r="E101" s="203">
        <f t="shared" si="33"/>
        <v>0</v>
      </c>
      <c r="F101" s="203">
        <f t="shared" si="33"/>
        <v>1</v>
      </c>
      <c r="G101" s="203">
        <f t="shared" si="33"/>
        <v>1</v>
      </c>
      <c r="H101" s="203">
        <f t="shared" si="33"/>
        <v>1</v>
      </c>
      <c r="I101" s="203">
        <f t="shared" si="33"/>
        <v>1</v>
      </c>
      <c r="J101" s="203">
        <f t="shared" si="33"/>
        <v>1</v>
      </c>
      <c r="K101" s="203">
        <f t="shared" si="33"/>
        <v>1</v>
      </c>
      <c r="L101" s="203">
        <f t="shared" si="33"/>
        <v>0</v>
      </c>
      <c r="M101" s="205"/>
      <c r="N101" s="205">
        <f t="shared" si="33"/>
        <v>0</v>
      </c>
      <c r="O101" s="206">
        <f t="shared" si="33"/>
        <v>1</v>
      </c>
      <c r="P101" s="203">
        <f t="shared" si="33"/>
        <v>1</v>
      </c>
      <c r="Q101" s="203">
        <f t="shared" si="33"/>
        <v>1</v>
      </c>
      <c r="R101" s="203">
        <f t="shared" si="33"/>
        <v>1</v>
      </c>
      <c r="S101" s="203">
        <f t="shared" si="33"/>
        <v>1</v>
      </c>
      <c r="T101" s="203">
        <f t="shared" si="33"/>
        <v>1</v>
      </c>
      <c r="U101" s="203">
        <f t="shared" si="33"/>
        <v>1</v>
      </c>
      <c r="V101" s="203">
        <f t="shared" si="33"/>
        <v>1</v>
      </c>
      <c r="W101" s="203">
        <f>COUNTIF(W$5:W$75,311)</f>
        <v>0</v>
      </c>
      <c r="X101" s="207">
        <f t="shared" si="33"/>
        <v>0</v>
      </c>
      <c r="Y101" s="99"/>
      <c r="Z101" s="545">
        <f t="shared" si="33"/>
        <v>0</v>
      </c>
      <c r="AA101" s="206">
        <f t="shared" si="33"/>
        <v>0</v>
      </c>
      <c r="AB101" s="203">
        <f t="shared" si="33"/>
        <v>1</v>
      </c>
      <c r="AC101" s="203">
        <f t="shared" si="33"/>
        <v>1</v>
      </c>
      <c r="AD101" s="203">
        <f t="shared" si="33"/>
        <v>1</v>
      </c>
      <c r="AE101" s="203">
        <f t="shared" si="33"/>
        <v>1</v>
      </c>
      <c r="AF101" s="203">
        <f t="shared" si="33"/>
        <v>1</v>
      </c>
      <c r="AG101" s="203">
        <f>COUNTIF(AG$5:AG$75,311)</f>
        <v>1</v>
      </c>
      <c r="AH101" s="203">
        <f t="shared" si="33"/>
        <v>1</v>
      </c>
      <c r="AI101" s="203">
        <f>COUNTIF(AI$5:AI$75,311)</f>
        <v>1</v>
      </c>
      <c r="AJ101" s="203">
        <f t="shared" si="33"/>
        <v>1</v>
      </c>
      <c r="AK101" s="205"/>
      <c r="AL101" s="545">
        <f t="shared" si="33"/>
        <v>0</v>
      </c>
      <c r="AM101" s="206">
        <f t="shared" si="33"/>
        <v>1</v>
      </c>
      <c r="AN101" s="203">
        <f t="shared" si="33"/>
        <v>1</v>
      </c>
      <c r="AO101" s="203">
        <f t="shared" si="33"/>
        <v>1</v>
      </c>
      <c r="AP101" s="203">
        <f t="shared" si="33"/>
        <v>1</v>
      </c>
      <c r="AQ101" s="203">
        <f t="shared" si="33"/>
        <v>1</v>
      </c>
      <c r="AR101" s="203">
        <f t="shared" si="33"/>
        <v>1</v>
      </c>
      <c r="AS101" s="203">
        <f t="shared" si="33"/>
        <v>1</v>
      </c>
      <c r="AT101" s="203">
        <f t="shared" si="33"/>
        <v>1</v>
      </c>
      <c r="AU101" s="203">
        <f t="shared" si="33"/>
        <v>0</v>
      </c>
      <c r="AV101" s="203">
        <f t="shared" si="33"/>
        <v>0</v>
      </c>
      <c r="AW101" s="205"/>
      <c r="AX101" s="207">
        <f t="shared" si="33"/>
        <v>0</v>
      </c>
      <c r="AY101" s="208">
        <f>COUNTIF(AY$6:AY$75,311)</f>
        <v>0</v>
      </c>
      <c r="AZ101" s="203">
        <f t="shared" si="33"/>
        <v>0</v>
      </c>
      <c r="BA101" s="203">
        <f t="shared" si="33"/>
        <v>1</v>
      </c>
      <c r="BB101" s="203">
        <f t="shared" si="33"/>
        <v>1</v>
      </c>
      <c r="BC101" s="203">
        <f t="shared" si="33"/>
        <v>1</v>
      </c>
      <c r="BD101" s="203">
        <f t="shared" si="33"/>
        <v>1</v>
      </c>
      <c r="BE101" s="203">
        <f t="shared" si="33"/>
        <v>1</v>
      </c>
      <c r="BF101" s="203">
        <f t="shared" si="33"/>
        <v>1</v>
      </c>
      <c r="BG101" s="203">
        <f t="shared" si="33"/>
        <v>1</v>
      </c>
      <c r="BH101" s="203">
        <f t="shared" si="33"/>
        <v>1</v>
      </c>
      <c r="BI101" s="203">
        <f t="shared" si="33"/>
        <v>0</v>
      </c>
      <c r="BJ101" s="207">
        <f t="shared" si="33"/>
        <v>0</v>
      </c>
      <c r="BL101" s="12">
        <f>COUNTIF(BL$5:BL$75,311)</f>
        <v>0</v>
      </c>
      <c r="BM101" s="12">
        <f>COUNTIF(BM$5:BM$75,311)</f>
        <v>0</v>
      </c>
      <c r="BN101" s="12">
        <f>COUNTIF(BN$5:BN$75,311)</f>
        <v>0</v>
      </c>
      <c r="BO101" s="12">
        <f>COUNTIF(BO$5:BO$75,311)</f>
        <v>0</v>
      </c>
      <c r="BP101" s="12">
        <f>COUNTIF(BP$5:BP$75,311)</f>
        <v>0</v>
      </c>
      <c r="BQ101" s="12">
        <f t="shared" si="33"/>
        <v>0</v>
      </c>
      <c r="BR101" s="12">
        <f t="shared" si="33"/>
        <v>0</v>
      </c>
      <c r="BS101" s="12">
        <f t="shared" si="33"/>
        <v>0</v>
      </c>
    </row>
    <row r="102" spans="2:83" ht="20.25" hidden="1" customHeight="1">
      <c r="B102" s="209">
        <v>17</v>
      </c>
      <c r="C102" s="206" t="str">
        <f t="shared" ref="C102:I104" si="34">IF(C77&gt;1,"ДА","-")</f>
        <v>-</v>
      </c>
      <c r="D102" s="203" t="str">
        <f t="shared" si="34"/>
        <v>-</v>
      </c>
      <c r="E102" s="203" t="str">
        <f t="shared" si="34"/>
        <v>-</v>
      </c>
      <c r="F102" s="203" t="str">
        <f t="shared" si="34"/>
        <v>-</v>
      </c>
      <c r="G102" s="203" t="str">
        <f t="shared" si="34"/>
        <v>-</v>
      </c>
      <c r="H102" s="203" t="str">
        <f t="shared" si="34"/>
        <v>-</v>
      </c>
      <c r="I102" s="204" t="str">
        <f t="shared" si="34"/>
        <v>-</v>
      </c>
      <c r="J102" s="203"/>
      <c r="K102" s="203"/>
      <c r="L102" s="203"/>
      <c r="M102" s="205"/>
      <c r="N102" s="205"/>
      <c r="O102" s="206" t="str">
        <f t="shared" ref="O102:U104" si="35">IF(O77&gt;1,"ДА","-")</f>
        <v>-</v>
      </c>
      <c r="P102" s="203" t="str">
        <f t="shared" si="35"/>
        <v>-</v>
      </c>
      <c r="Q102" s="203" t="str">
        <f t="shared" si="35"/>
        <v>-</v>
      </c>
      <c r="R102" s="203" t="str">
        <f t="shared" si="35"/>
        <v>-</v>
      </c>
      <c r="S102" s="203" t="str">
        <f t="shared" si="35"/>
        <v>-</v>
      </c>
      <c r="T102" s="203" t="str">
        <f t="shared" si="35"/>
        <v>-</v>
      </c>
      <c r="U102" s="203" t="str">
        <f t="shared" si="35"/>
        <v>-</v>
      </c>
      <c r="V102" s="203"/>
      <c r="W102" s="203"/>
      <c r="X102" s="207" t="str">
        <f>IF(X77&gt;1,"ДА","-")</f>
        <v>-</v>
      </c>
      <c r="Y102" s="99"/>
      <c r="Z102" s="545" t="str">
        <f t="shared" ref="Z102:AF104" si="36">IF(Z77&gt;1,"ДА","-")</f>
        <v>-</v>
      </c>
      <c r="AA102" s="206" t="str">
        <f t="shared" si="36"/>
        <v>-</v>
      </c>
      <c r="AB102" s="203" t="str">
        <f t="shared" si="36"/>
        <v>-</v>
      </c>
      <c r="AC102" s="203" t="str">
        <f t="shared" si="36"/>
        <v>-</v>
      </c>
      <c r="AD102" s="203" t="str">
        <f t="shared" si="36"/>
        <v>-</v>
      </c>
      <c r="AE102" s="203" t="str">
        <f t="shared" si="36"/>
        <v>-</v>
      </c>
      <c r="AF102" s="203" t="str">
        <f t="shared" si="36"/>
        <v>-</v>
      </c>
      <c r="AG102" s="203"/>
      <c r="AH102" s="203"/>
      <c r="AI102" s="203"/>
      <c r="AJ102" s="203" t="str">
        <f>IF(AJ77&gt;1,"ДА","-")</f>
        <v>-</v>
      </c>
      <c r="AK102" s="205"/>
      <c r="AL102" s="545" t="str">
        <f t="shared" ref="AL102:AS104" si="37">IF(AL77&gt;1,"ДА","-")</f>
        <v>-</v>
      </c>
      <c r="AM102" s="206" t="str">
        <f t="shared" si="37"/>
        <v>-</v>
      </c>
      <c r="AN102" s="203" t="str">
        <f t="shared" si="37"/>
        <v>-</v>
      </c>
      <c r="AO102" s="203" t="str">
        <f t="shared" si="37"/>
        <v>-</v>
      </c>
      <c r="AP102" s="203" t="str">
        <f t="shared" si="37"/>
        <v>-</v>
      </c>
      <c r="AQ102" s="203" t="str">
        <f t="shared" si="37"/>
        <v>-</v>
      </c>
      <c r="AR102" s="203" t="str">
        <f t="shared" si="37"/>
        <v>-</v>
      </c>
      <c r="AS102" s="203" t="str">
        <f t="shared" si="37"/>
        <v>-</v>
      </c>
      <c r="AT102" s="203"/>
      <c r="AU102" s="203"/>
      <c r="AV102" s="203" t="str">
        <f>IF(AV77&gt;1,"ДА","-")</f>
        <v>-</v>
      </c>
      <c r="AW102" s="205"/>
      <c r="AX102" s="207" t="str">
        <f t="shared" ref="AX102:BE104" si="38">IF(AX77&gt;1,"ДА","-")</f>
        <v>-</v>
      </c>
      <c r="AY102" s="208" t="str">
        <f t="shared" si="38"/>
        <v>-</v>
      </c>
      <c r="AZ102" s="203" t="str">
        <f t="shared" si="38"/>
        <v>-</v>
      </c>
      <c r="BA102" s="203" t="str">
        <f t="shared" si="38"/>
        <v>-</v>
      </c>
      <c r="BB102" s="203" t="str">
        <f t="shared" si="38"/>
        <v>-</v>
      </c>
      <c r="BC102" s="203" t="str">
        <f t="shared" si="38"/>
        <v>-</v>
      </c>
      <c r="BD102" s="203" t="str">
        <f t="shared" si="38"/>
        <v>-</v>
      </c>
      <c r="BE102" s="203" t="str">
        <f t="shared" si="38"/>
        <v>-</v>
      </c>
      <c r="BF102" s="203"/>
      <c r="BG102" s="203"/>
      <c r="BH102" s="203" t="str">
        <f t="shared" ref="BH102:BP104" si="39">IF(BH77&gt;1,"ДА","-")</f>
        <v>-</v>
      </c>
      <c r="BI102" s="203" t="str">
        <f t="shared" si="39"/>
        <v>-</v>
      </c>
      <c r="BJ102" s="207" t="str">
        <f t="shared" si="39"/>
        <v>-</v>
      </c>
      <c r="BL102" s="12" t="str">
        <f t="shared" si="39"/>
        <v>-</v>
      </c>
      <c r="BM102" s="12" t="str">
        <f t="shared" si="39"/>
        <v>-</v>
      </c>
      <c r="BN102" s="12" t="str">
        <f t="shared" si="39"/>
        <v>-</v>
      </c>
      <c r="BO102" s="12" t="str">
        <f t="shared" si="39"/>
        <v>-</v>
      </c>
      <c r="BP102" s="12" t="str">
        <f t="shared" si="39"/>
        <v>-</v>
      </c>
      <c r="BS102" s="12" t="str">
        <f t="shared" ref="BS102:BS122" si="40">IF(BS$77&gt;1,"ДА","-")</f>
        <v>-</v>
      </c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</row>
    <row r="103" spans="2:83" ht="20.25" hidden="1" customHeight="1">
      <c r="B103" s="209">
        <v>18</v>
      </c>
      <c r="C103" s="206" t="str">
        <f t="shared" si="34"/>
        <v>-</v>
      </c>
      <c r="D103" s="203" t="str">
        <f t="shared" si="34"/>
        <v>-</v>
      </c>
      <c r="E103" s="203" t="str">
        <f t="shared" si="34"/>
        <v>-</v>
      </c>
      <c r="F103" s="203" t="str">
        <f t="shared" si="34"/>
        <v>-</v>
      </c>
      <c r="G103" s="203" t="str">
        <f t="shared" si="34"/>
        <v>-</v>
      </c>
      <c r="H103" s="203" t="str">
        <f t="shared" si="34"/>
        <v>-</v>
      </c>
      <c r="I103" s="204" t="str">
        <f t="shared" si="34"/>
        <v>-</v>
      </c>
      <c r="J103" s="203"/>
      <c r="K103" s="203"/>
      <c r="L103" s="203"/>
      <c r="M103" s="205"/>
      <c r="N103" s="205"/>
      <c r="O103" s="206" t="str">
        <f t="shared" si="35"/>
        <v>-</v>
      </c>
      <c r="P103" s="203" t="str">
        <f t="shared" si="35"/>
        <v>-</v>
      </c>
      <c r="Q103" s="203" t="str">
        <f t="shared" si="35"/>
        <v>-</v>
      </c>
      <c r="R103" s="203" t="str">
        <f t="shared" si="35"/>
        <v>-</v>
      </c>
      <c r="S103" s="203" t="str">
        <f t="shared" si="35"/>
        <v>-</v>
      </c>
      <c r="T103" s="203" t="str">
        <f t="shared" si="35"/>
        <v>-</v>
      </c>
      <c r="U103" s="203" t="str">
        <f t="shared" si="35"/>
        <v>-</v>
      </c>
      <c r="V103" s="203"/>
      <c r="W103" s="203"/>
      <c r="X103" s="207" t="str">
        <f>IF(X78&gt;1,"ДА","-")</f>
        <v>-</v>
      </c>
      <c r="Y103" s="99"/>
      <c r="Z103" s="545" t="str">
        <f t="shared" si="36"/>
        <v>-</v>
      </c>
      <c r="AA103" s="206" t="str">
        <f t="shared" si="36"/>
        <v>-</v>
      </c>
      <c r="AB103" s="203" t="str">
        <f t="shared" si="36"/>
        <v>-</v>
      </c>
      <c r="AC103" s="203" t="str">
        <f t="shared" si="36"/>
        <v>-</v>
      </c>
      <c r="AD103" s="203" t="str">
        <f t="shared" si="36"/>
        <v>-</v>
      </c>
      <c r="AE103" s="203" t="str">
        <f t="shared" si="36"/>
        <v>-</v>
      </c>
      <c r="AF103" s="203" t="str">
        <f t="shared" si="36"/>
        <v>-</v>
      </c>
      <c r="AG103" s="203"/>
      <c r="AH103" s="203"/>
      <c r="AI103" s="203"/>
      <c r="AJ103" s="203" t="str">
        <f>IF(AJ78&gt;1,"ДА","-")</f>
        <v>-</v>
      </c>
      <c r="AK103" s="205"/>
      <c r="AL103" s="545" t="str">
        <f t="shared" si="37"/>
        <v>-</v>
      </c>
      <c r="AM103" s="206" t="str">
        <f t="shared" si="37"/>
        <v>-</v>
      </c>
      <c r="AN103" s="203" t="str">
        <f t="shared" si="37"/>
        <v>-</v>
      </c>
      <c r="AO103" s="203" t="str">
        <f t="shared" si="37"/>
        <v>-</v>
      </c>
      <c r="AP103" s="203" t="str">
        <f t="shared" si="37"/>
        <v>-</v>
      </c>
      <c r="AQ103" s="203" t="str">
        <f t="shared" si="37"/>
        <v>-</v>
      </c>
      <c r="AR103" s="203" t="str">
        <f t="shared" si="37"/>
        <v>-</v>
      </c>
      <c r="AS103" s="203" t="str">
        <f t="shared" si="37"/>
        <v>-</v>
      </c>
      <c r="AT103" s="203"/>
      <c r="AU103" s="203"/>
      <c r="AV103" s="203" t="str">
        <f>IF(AV78&gt;1,"ДА","-")</f>
        <v>-</v>
      </c>
      <c r="AW103" s="205"/>
      <c r="AX103" s="207" t="str">
        <f t="shared" si="38"/>
        <v>-</v>
      </c>
      <c r="AY103" s="208" t="str">
        <f t="shared" si="38"/>
        <v>-</v>
      </c>
      <c r="AZ103" s="203" t="str">
        <f t="shared" si="38"/>
        <v>-</v>
      </c>
      <c r="BA103" s="203" t="str">
        <f t="shared" si="38"/>
        <v>-</v>
      </c>
      <c r="BB103" s="203" t="str">
        <f t="shared" si="38"/>
        <v>-</v>
      </c>
      <c r="BC103" s="203" t="str">
        <f t="shared" si="38"/>
        <v>-</v>
      </c>
      <c r="BD103" s="203" t="str">
        <f t="shared" si="38"/>
        <v>-</v>
      </c>
      <c r="BE103" s="203" t="str">
        <f t="shared" si="38"/>
        <v>-</v>
      </c>
      <c r="BF103" s="203"/>
      <c r="BG103" s="203"/>
      <c r="BH103" s="203" t="str">
        <f t="shared" si="39"/>
        <v>-</v>
      </c>
      <c r="BI103" s="203" t="str">
        <f t="shared" si="39"/>
        <v>-</v>
      </c>
      <c r="BJ103" s="207" t="str">
        <f t="shared" si="39"/>
        <v>-</v>
      </c>
      <c r="BL103" s="12" t="str">
        <f t="shared" si="39"/>
        <v>-</v>
      </c>
      <c r="BM103" s="12" t="str">
        <f t="shared" si="39"/>
        <v>-</v>
      </c>
      <c r="BN103" s="12" t="str">
        <f t="shared" si="39"/>
        <v>-</v>
      </c>
      <c r="BO103" s="12" t="str">
        <f t="shared" si="39"/>
        <v>-</v>
      </c>
      <c r="BP103" s="12" t="str">
        <f t="shared" si="39"/>
        <v>-</v>
      </c>
      <c r="BS103" s="12" t="str">
        <f t="shared" si="40"/>
        <v>-</v>
      </c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</row>
    <row r="104" spans="2:83" ht="20.25" hidden="1" customHeight="1">
      <c r="B104" s="209">
        <v>19</v>
      </c>
      <c r="C104" s="206" t="str">
        <f t="shared" si="34"/>
        <v>-</v>
      </c>
      <c r="D104" s="203" t="str">
        <f t="shared" si="34"/>
        <v>-</v>
      </c>
      <c r="E104" s="203" t="str">
        <f t="shared" si="34"/>
        <v>-</v>
      </c>
      <c r="F104" s="203" t="str">
        <f t="shared" si="34"/>
        <v>-</v>
      </c>
      <c r="G104" s="203" t="str">
        <f t="shared" si="34"/>
        <v>-</v>
      </c>
      <c r="H104" s="203" t="str">
        <f t="shared" si="34"/>
        <v>-</v>
      </c>
      <c r="I104" s="204" t="str">
        <f t="shared" si="34"/>
        <v>-</v>
      </c>
      <c r="J104" s="203"/>
      <c r="K104" s="203"/>
      <c r="L104" s="203"/>
      <c r="M104" s="205"/>
      <c r="N104" s="205"/>
      <c r="O104" s="206" t="str">
        <f t="shared" si="35"/>
        <v>-</v>
      </c>
      <c r="P104" s="203" t="str">
        <f t="shared" si="35"/>
        <v>-</v>
      </c>
      <c r="Q104" s="203" t="str">
        <f t="shared" si="35"/>
        <v>-</v>
      </c>
      <c r="R104" s="203" t="str">
        <f t="shared" si="35"/>
        <v>-</v>
      </c>
      <c r="S104" s="203" t="str">
        <f t="shared" si="35"/>
        <v>-</v>
      </c>
      <c r="T104" s="203" t="str">
        <f t="shared" si="35"/>
        <v>-</v>
      </c>
      <c r="U104" s="203" t="str">
        <f t="shared" si="35"/>
        <v>-</v>
      </c>
      <c r="V104" s="203"/>
      <c r="W104" s="203"/>
      <c r="X104" s="207" t="str">
        <f>IF(X79&gt;1,"ДА","-")</f>
        <v>-</v>
      </c>
      <c r="Y104" s="99"/>
      <c r="Z104" s="545" t="str">
        <f t="shared" si="36"/>
        <v>-</v>
      </c>
      <c r="AA104" s="206" t="str">
        <f t="shared" si="36"/>
        <v>-</v>
      </c>
      <c r="AB104" s="203" t="str">
        <f t="shared" si="36"/>
        <v>-</v>
      </c>
      <c r="AC104" s="203" t="str">
        <f t="shared" si="36"/>
        <v>-</v>
      </c>
      <c r="AD104" s="203" t="str">
        <f t="shared" si="36"/>
        <v>-</v>
      </c>
      <c r="AE104" s="203" t="str">
        <f t="shared" si="36"/>
        <v>-</v>
      </c>
      <c r="AF104" s="203" t="str">
        <f t="shared" si="36"/>
        <v>-</v>
      </c>
      <c r="AG104" s="203"/>
      <c r="AH104" s="203"/>
      <c r="AI104" s="203"/>
      <c r="AJ104" s="203" t="str">
        <f>IF(AJ79&gt;1,"ДА","-")</f>
        <v>-</v>
      </c>
      <c r="AK104" s="205"/>
      <c r="AL104" s="545" t="str">
        <f t="shared" si="37"/>
        <v>-</v>
      </c>
      <c r="AM104" s="206" t="str">
        <f t="shared" si="37"/>
        <v>-</v>
      </c>
      <c r="AN104" s="203" t="str">
        <f t="shared" si="37"/>
        <v>-</v>
      </c>
      <c r="AO104" s="203" t="str">
        <f t="shared" si="37"/>
        <v>-</v>
      </c>
      <c r="AP104" s="203" t="str">
        <f t="shared" si="37"/>
        <v>-</v>
      </c>
      <c r="AQ104" s="203" t="str">
        <f t="shared" si="37"/>
        <v>-</v>
      </c>
      <c r="AR104" s="203" t="str">
        <f t="shared" si="37"/>
        <v>-</v>
      </c>
      <c r="AS104" s="203" t="str">
        <f t="shared" si="37"/>
        <v>-</v>
      </c>
      <c r="AT104" s="203"/>
      <c r="AU104" s="203"/>
      <c r="AV104" s="203" t="str">
        <f>IF(AV79&gt;1,"ДА","-")</f>
        <v>-</v>
      </c>
      <c r="AW104" s="205"/>
      <c r="AX104" s="207" t="str">
        <f t="shared" si="38"/>
        <v>-</v>
      </c>
      <c r="AY104" s="208" t="str">
        <f t="shared" si="38"/>
        <v>-</v>
      </c>
      <c r="AZ104" s="203" t="str">
        <f t="shared" si="38"/>
        <v>-</v>
      </c>
      <c r="BA104" s="203" t="str">
        <f t="shared" si="38"/>
        <v>-</v>
      </c>
      <c r="BB104" s="203" t="str">
        <f t="shared" si="38"/>
        <v>-</v>
      </c>
      <c r="BC104" s="203" t="str">
        <f t="shared" si="38"/>
        <v>-</v>
      </c>
      <c r="BD104" s="203" t="str">
        <f t="shared" si="38"/>
        <v>-</v>
      </c>
      <c r="BE104" s="203" t="str">
        <f t="shared" si="38"/>
        <v>-</v>
      </c>
      <c r="BF104" s="203"/>
      <c r="BG104" s="203"/>
      <c r="BH104" s="203" t="str">
        <f t="shared" si="39"/>
        <v>-</v>
      </c>
      <c r="BI104" s="203" t="str">
        <f t="shared" si="39"/>
        <v>-</v>
      </c>
      <c r="BJ104" s="207" t="str">
        <f t="shared" si="39"/>
        <v>-</v>
      </c>
      <c r="BL104" s="12" t="str">
        <f t="shared" si="39"/>
        <v>-</v>
      </c>
      <c r="BM104" s="12" t="str">
        <f t="shared" si="39"/>
        <v>-</v>
      </c>
      <c r="BN104" s="12" t="str">
        <f t="shared" si="39"/>
        <v>-</v>
      </c>
      <c r="BO104" s="12" t="str">
        <f t="shared" si="39"/>
        <v>-</v>
      </c>
      <c r="BP104" s="12" t="str">
        <f t="shared" si="39"/>
        <v>-</v>
      </c>
      <c r="BS104" s="12" t="str">
        <f t="shared" si="40"/>
        <v>-</v>
      </c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</row>
    <row r="105" spans="2:83" ht="20.25" hidden="1" customHeight="1">
      <c r="B105" s="209">
        <v>20</v>
      </c>
      <c r="C105" s="206" t="str">
        <f t="shared" ref="C105:I108" si="41">IF(C83&gt;1,"ДА","-")</f>
        <v>-</v>
      </c>
      <c r="D105" s="203" t="str">
        <f t="shared" si="41"/>
        <v>-</v>
      </c>
      <c r="E105" s="203" t="str">
        <f t="shared" si="41"/>
        <v>-</v>
      </c>
      <c r="F105" s="203" t="str">
        <f t="shared" si="41"/>
        <v>-</v>
      </c>
      <c r="G105" s="203" t="str">
        <f t="shared" si="41"/>
        <v>-</v>
      </c>
      <c r="H105" s="203" t="str">
        <f t="shared" si="41"/>
        <v>-</v>
      </c>
      <c r="I105" s="204" t="str">
        <f t="shared" si="41"/>
        <v>-</v>
      </c>
      <c r="J105" s="203"/>
      <c r="K105" s="203"/>
      <c r="L105" s="203"/>
      <c r="M105" s="205"/>
      <c r="N105" s="205"/>
      <c r="O105" s="206" t="str">
        <f t="shared" ref="O105:U108" si="42">IF(O83&gt;1,"ДА","-")</f>
        <v>-</v>
      </c>
      <c r="P105" s="203" t="str">
        <f t="shared" si="42"/>
        <v>-</v>
      </c>
      <c r="Q105" s="203" t="str">
        <f t="shared" si="42"/>
        <v>-</v>
      </c>
      <c r="R105" s="203" t="str">
        <f t="shared" si="42"/>
        <v>-</v>
      </c>
      <c r="S105" s="203" t="str">
        <f t="shared" si="42"/>
        <v>-</v>
      </c>
      <c r="T105" s="203" t="str">
        <f t="shared" si="42"/>
        <v>-</v>
      </c>
      <c r="U105" s="203" t="str">
        <f t="shared" si="42"/>
        <v>-</v>
      </c>
      <c r="V105" s="203"/>
      <c r="W105" s="203"/>
      <c r="X105" s="207" t="str">
        <f>IF(X83&gt;1,"ДА","-")</f>
        <v>-</v>
      </c>
      <c r="Y105" s="99"/>
      <c r="Z105" s="545" t="str">
        <f t="shared" ref="Z105:AF108" si="43">IF(Z83&gt;1,"ДА","-")</f>
        <v>-</v>
      </c>
      <c r="AA105" s="206" t="str">
        <f t="shared" si="43"/>
        <v>-</v>
      </c>
      <c r="AB105" s="203" t="str">
        <f t="shared" si="43"/>
        <v>-</v>
      </c>
      <c r="AC105" s="203" t="str">
        <f t="shared" si="43"/>
        <v>-</v>
      </c>
      <c r="AD105" s="203" t="str">
        <f t="shared" si="43"/>
        <v>-</v>
      </c>
      <c r="AE105" s="203" t="str">
        <f t="shared" si="43"/>
        <v>-</v>
      </c>
      <c r="AF105" s="203" t="str">
        <f t="shared" si="43"/>
        <v>-</v>
      </c>
      <c r="AG105" s="203"/>
      <c r="AH105" s="203"/>
      <c r="AI105" s="203"/>
      <c r="AJ105" s="203" t="str">
        <f>IF(AJ83&gt;1,"ДА","-")</f>
        <v>-</v>
      </c>
      <c r="AK105" s="205"/>
      <c r="AL105" s="545" t="str">
        <f t="shared" ref="AL105:AS108" si="44">IF(AL83&gt;1,"ДА","-")</f>
        <v>-</v>
      </c>
      <c r="AM105" s="206" t="str">
        <f t="shared" si="44"/>
        <v>-</v>
      </c>
      <c r="AN105" s="203" t="str">
        <f t="shared" si="44"/>
        <v>-</v>
      </c>
      <c r="AO105" s="203" t="str">
        <f t="shared" si="44"/>
        <v>-</v>
      </c>
      <c r="AP105" s="203" t="str">
        <f t="shared" si="44"/>
        <v>-</v>
      </c>
      <c r="AQ105" s="203" t="str">
        <f t="shared" si="44"/>
        <v>-</v>
      </c>
      <c r="AR105" s="203" t="str">
        <f t="shared" si="44"/>
        <v>-</v>
      </c>
      <c r="AS105" s="203" t="str">
        <f t="shared" si="44"/>
        <v>-</v>
      </c>
      <c r="AT105" s="203"/>
      <c r="AU105" s="203"/>
      <c r="AV105" s="203" t="str">
        <f>IF(AV83&gt;1,"ДА","-")</f>
        <v>-</v>
      </c>
      <c r="AW105" s="205"/>
      <c r="AX105" s="207" t="str">
        <f t="shared" ref="AX105:BE108" si="45">IF(AX83&gt;1,"ДА","-")</f>
        <v>-</v>
      </c>
      <c r="AY105" s="208" t="str">
        <f t="shared" si="45"/>
        <v>-</v>
      </c>
      <c r="AZ105" s="203" t="str">
        <f t="shared" si="45"/>
        <v>-</v>
      </c>
      <c r="BA105" s="203" t="str">
        <f t="shared" si="45"/>
        <v>-</v>
      </c>
      <c r="BB105" s="203" t="str">
        <f t="shared" si="45"/>
        <v>-</v>
      </c>
      <c r="BC105" s="203" t="str">
        <f t="shared" si="45"/>
        <v>-</v>
      </c>
      <c r="BD105" s="203" t="str">
        <f t="shared" si="45"/>
        <v>-</v>
      </c>
      <c r="BE105" s="203" t="str">
        <f t="shared" si="45"/>
        <v>-</v>
      </c>
      <c r="BF105" s="203"/>
      <c r="BG105" s="203"/>
      <c r="BH105" s="203" t="str">
        <f t="shared" ref="BH105:BP108" si="46">IF(BH83&gt;1,"ДА","-")</f>
        <v>-</v>
      </c>
      <c r="BI105" s="203" t="str">
        <f t="shared" si="46"/>
        <v>-</v>
      </c>
      <c r="BJ105" s="207" t="str">
        <f t="shared" si="46"/>
        <v>-</v>
      </c>
      <c r="BL105" s="12" t="str">
        <f t="shared" si="46"/>
        <v>-</v>
      </c>
      <c r="BM105" s="12" t="str">
        <f t="shared" si="46"/>
        <v>-</v>
      </c>
      <c r="BN105" s="12" t="str">
        <f t="shared" si="46"/>
        <v>-</v>
      </c>
      <c r="BO105" s="12" t="str">
        <f t="shared" si="46"/>
        <v>-</v>
      </c>
      <c r="BP105" s="12" t="str">
        <f t="shared" si="46"/>
        <v>-</v>
      </c>
      <c r="BS105" s="12" t="str">
        <f t="shared" si="40"/>
        <v>-</v>
      </c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</row>
    <row r="106" spans="2:83" ht="20.25" hidden="1" customHeight="1">
      <c r="B106" s="209">
        <v>21</v>
      </c>
      <c r="C106" s="206" t="str">
        <f t="shared" si="41"/>
        <v>-</v>
      </c>
      <c r="D106" s="203" t="str">
        <f t="shared" si="41"/>
        <v>-</v>
      </c>
      <c r="E106" s="203" t="str">
        <f t="shared" si="41"/>
        <v>-</v>
      </c>
      <c r="F106" s="203" t="str">
        <f t="shared" si="41"/>
        <v>-</v>
      </c>
      <c r="G106" s="203" t="str">
        <f t="shared" si="41"/>
        <v>-</v>
      </c>
      <c r="H106" s="203" t="str">
        <f t="shared" si="41"/>
        <v>-</v>
      </c>
      <c r="I106" s="204" t="str">
        <f t="shared" si="41"/>
        <v>-</v>
      </c>
      <c r="J106" s="203"/>
      <c r="K106" s="203"/>
      <c r="L106" s="203"/>
      <c r="M106" s="205"/>
      <c r="N106" s="205"/>
      <c r="O106" s="206" t="str">
        <f t="shared" si="42"/>
        <v>-</v>
      </c>
      <c r="P106" s="203" t="str">
        <f t="shared" si="42"/>
        <v>-</v>
      </c>
      <c r="Q106" s="203" t="str">
        <f t="shared" si="42"/>
        <v>-</v>
      </c>
      <c r="R106" s="203" t="str">
        <f t="shared" si="42"/>
        <v>-</v>
      </c>
      <c r="S106" s="203" t="str">
        <f t="shared" si="42"/>
        <v>-</v>
      </c>
      <c r="T106" s="203" t="str">
        <f t="shared" si="42"/>
        <v>-</v>
      </c>
      <c r="U106" s="203" t="str">
        <f t="shared" si="42"/>
        <v>-</v>
      </c>
      <c r="V106" s="203"/>
      <c r="W106" s="203"/>
      <c r="X106" s="207" t="str">
        <f>IF(X84&gt;1,"ДА","-")</f>
        <v>-</v>
      </c>
      <c r="Y106" s="99"/>
      <c r="Z106" s="545" t="str">
        <f t="shared" si="43"/>
        <v>-</v>
      </c>
      <c r="AA106" s="206" t="str">
        <f t="shared" si="43"/>
        <v>-</v>
      </c>
      <c r="AB106" s="203" t="str">
        <f t="shared" si="43"/>
        <v>-</v>
      </c>
      <c r="AC106" s="203" t="str">
        <f t="shared" si="43"/>
        <v>-</v>
      </c>
      <c r="AD106" s="203" t="str">
        <f t="shared" si="43"/>
        <v>-</v>
      </c>
      <c r="AE106" s="203" t="str">
        <f t="shared" si="43"/>
        <v>-</v>
      </c>
      <c r="AF106" s="203" t="str">
        <f t="shared" si="43"/>
        <v>-</v>
      </c>
      <c r="AG106" s="203"/>
      <c r="AH106" s="203"/>
      <c r="AI106" s="203"/>
      <c r="AJ106" s="203" t="str">
        <f>IF(AJ84&gt;1,"ДА","-")</f>
        <v>-</v>
      </c>
      <c r="AK106" s="205"/>
      <c r="AL106" s="545" t="str">
        <f t="shared" si="44"/>
        <v>-</v>
      </c>
      <c r="AM106" s="206" t="str">
        <f t="shared" si="44"/>
        <v>-</v>
      </c>
      <c r="AN106" s="203" t="str">
        <f t="shared" si="44"/>
        <v>-</v>
      </c>
      <c r="AO106" s="203" t="str">
        <f t="shared" si="44"/>
        <v>-</v>
      </c>
      <c r="AP106" s="203" t="str">
        <f t="shared" si="44"/>
        <v>-</v>
      </c>
      <c r="AQ106" s="203" t="str">
        <f t="shared" si="44"/>
        <v>-</v>
      </c>
      <c r="AR106" s="203" t="str">
        <f t="shared" si="44"/>
        <v>-</v>
      </c>
      <c r="AS106" s="203" t="str">
        <f t="shared" si="44"/>
        <v>-</v>
      </c>
      <c r="AT106" s="203"/>
      <c r="AU106" s="203"/>
      <c r="AV106" s="203" t="str">
        <f>IF(AV84&gt;1,"ДА","-")</f>
        <v>-</v>
      </c>
      <c r="AW106" s="205"/>
      <c r="AX106" s="207" t="str">
        <f t="shared" si="45"/>
        <v>-</v>
      </c>
      <c r="AY106" s="208" t="str">
        <f t="shared" si="45"/>
        <v>-</v>
      </c>
      <c r="AZ106" s="203" t="str">
        <f t="shared" si="45"/>
        <v>-</v>
      </c>
      <c r="BA106" s="203" t="str">
        <f t="shared" si="45"/>
        <v>-</v>
      </c>
      <c r="BB106" s="203" t="str">
        <f t="shared" si="45"/>
        <v>-</v>
      </c>
      <c r="BC106" s="203" t="str">
        <f t="shared" si="45"/>
        <v>-</v>
      </c>
      <c r="BD106" s="203" t="str">
        <f t="shared" si="45"/>
        <v>-</v>
      </c>
      <c r="BE106" s="203" t="str">
        <f t="shared" si="45"/>
        <v>-</v>
      </c>
      <c r="BF106" s="203"/>
      <c r="BG106" s="203"/>
      <c r="BH106" s="203" t="str">
        <f t="shared" si="46"/>
        <v>-</v>
      </c>
      <c r="BI106" s="203" t="str">
        <f t="shared" si="46"/>
        <v>-</v>
      </c>
      <c r="BJ106" s="207" t="str">
        <f t="shared" si="46"/>
        <v>-</v>
      </c>
      <c r="BL106" s="12" t="str">
        <f t="shared" si="46"/>
        <v>-</v>
      </c>
      <c r="BM106" s="12" t="str">
        <f t="shared" si="46"/>
        <v>-</v>
      </c>
      <c r="BN106" s="12" t="str">
        <f t="shared" si="46"/>
        <v>-</v>
      </c>
      <c r="BO106" s="12" t="str">
        <f t="shared" si="46"/>
        <v>-</v>
      </c>
      <c r="BP106" s="12" t="str">
        <f t="shared" si="46"/>
        <v>-</v>
      </c>
      <c r="BS106" s="12" t="str">
        <f t="shared" si="40"/>
        <v>-</v>
      </c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</row>
    <row r="107" spans="2:83" ht="20.25" hidden="1" customHeight="1">
      <c r="B107" s="209">
        <v>22</v>
      </c>
      <c r="C107" s="206" t="str">
        <f t="shared" si="41"/>
        <v>-</v>
      </c>
      <c r="D107" s="203" t="str">
        <f t="shared" si="41"/>
        <v>-</v>
      </c>
      <c r="E107" s="203" t="str">
        <f t="shared" si="41"/>
        <v>-</v>
      </c>
      <c r="F107" s="203" t="str">
        <f t="shared" si="41"/>
        <v>-</v>
      </c>
      <c r="G107" s="203" t="str">
        <f t="shared" si="41"/>
        <v>-</v>
      </c>
      <c r="H107" s="203" t="str">
        <f t="shared" si="41"/>
        <v>-</v>
      </c>
      <c r="I107" s="204" t="str">
        <f t="shared" si="41"/>
        <v>-</v>
      </c>
      <c r="J107" s="203"/>
      <c r="K107" s="203"/>
      <c r="L107" s="203"/>
      <c r="M107" s="205"/>
      <c r="N107" s="205"/>
      <c r="O107" s="206" t="str">
        <f t="shared" si="42"/>
        <v>-</v>
      </c>
      <c r="P107" s="203" t="str">
        <f t="shared" si="42"/>
        <v>-</v>
      </c>
      <c r="Q107" s="203" t="str">
        <f t="shared" si="42"/>
        <v>-</v>
      </c>
      <c r="R107" s="203" t="str">
        <f t="shared" si="42"/>
        <v>-</v>
      </c>
      <c r="S107" s="203" t="str">
        <f t="shared" si="42"/>
        <v>-</v>
      </c>
      <c r="T107" s="203" t="str">
        <f t="shared" si="42"/>
        <v>-</v>
      </c>
      <c r="U107" s="203" t="str">
        <f t="shared" si="42"/>
        <v>-</v>
      </c>
      <c r="V107" s="203"/>
      <c r="W107" s="203"/>
      <c r="X107" s="207" t="str">
        <f>IF(X85&gt;1,"ДА","-")</f>
        <v>-</v>
      </c>
      <c r="Y107" s="99"/>
      <c r="Z107" s="545" t="str">
        <f t="shared" si="43"/>
        <v>-</v>
      </c>
      <c r="AA107" s="206" t="str">
        <f t="shared" si="43"/>
        <v>-</v>
      </c>
      <c r="AB107" s="203" t="str">
        <f t="shared" si="43"/>
        <v>-</v>
      </c>
      <c r="AC107" s="203" t="str">
        <f t="shared" si="43"/>
        <v>-</v>
      </c>
      <c r="AD107" s="203" t="str">
        <f t="shared" si="43"/>
        <v>-</v>
      </c>
      <c r="AE107" s="203" t="str">
        <f t="shared" si="43"/>
        <v>-</v>
      </c>
      <c r="AF107" s="203" t="str">
        <f t="shared" si="43"/>
        <v>-</v>
      </c>
      <c r="AG107" s="203"/>
      <c r="AH107" s="203"/>
      <c r="AI107" s="203"/>
      <c r="AJ107" s="203" t="str">
        <f>IF(AJ85&gt;1,"ДА","-")</f>
        <v>-</v>
      </c>
      <c r="AK107" s="205"/>
      <c r="AL107" s="545" t="str">
        <f t="shared" si="44"/>
        <v>-</v>
      </c>
      <c r="AM107" s="206" t="str">
        <f t="shared" si="44"/>
        <v>-</v>
      </c>
      <c r="AN107" s="203" t="str">
        <f t="shared" si="44"/>
        <v>-</v>
      </c>
      <c r="AO107" s="203" t="str">
        <f t="shared" si="44"/>
        <v>-</v>
      </c>
      <c r="AP107" s="203" t="str">
        <f t="shared" si="44"/>
        <v>-</v>
      </c>
      <c r="AQ107" s="203" t="str">
        <f t="shared" si="44"/>
        <v>-</v>
      </c>
      <c r="AR107" s="203" t="str">
        <f t="shared" si="44"/>
        <v>-</v>
      </c>
      <c r="AS107" s="203" t="str">
        <f t="shared" si="44"/>
        <v>-</v>
      </c>
      <c r="AT107" s="203"/>
      <c r="AU107" s="203"/>
      <c r="AV107" s="203" t="str">
        <f>IF(AV85&gt;1,"ДА","-")</f>
        <v>-</v>
      </c>
      <c r="AW107" s="205"/>
      <c r="AX107" s="207" t="str">
        <f t="shared" si="45"/>
        <v>-</v>
      </c>
      <c r="AY107" s="208" t="str">
        <f t="shared" si="45"/>
        <v>-</v>
      </c>
      <c r="AZ107" s="203" t="str">
        <f t="shared" si="45"/>
        <v>-</v>
      </c>
      <c r="BA107" s="203" t="str">
        <f t="shared" si="45"/>
        <v>-</v>
      </c>
      <c r="BB107" s="203" t="str">
        <f t="shared" si="45"/>
        <v>-</v>
      </c>
      <c r="BC107" s="203" t="str">
        <f t="shared" si="45"/>
        <v>-</v>
      </c>
      <c r="BD107" s="203" t="str">
        <f t="shared" si="45"/>
        <v>-</v>
      </c>
      <c r="BE107" s="203" t="str">
        <f t="shared" si="45"/>
        <v>-</v>
      </c>
      <c r="BF107" s="203"/>
      <c r="BG107" s="203"/>
      <c r="BH107" s="203" t="str">
        <f t="shared" si="46"/>
        <v>-</v>
      </c>
      <c r="BI107" s="203" t="str">
        <f t="shared" si="46"/>
        <v>-</v>
      </c>
      <c r="BJ107" s="207" t="str">
        <f t="shared" si="46"/>
        <v>-</v>
      </c>
      <c r="BL107" s="12" t="str">
        <f t="shared" si="46"/>
        <v>-</v>
      </c>
      <c r="BM107" s="12" t="str">
        <f t="shared" si="46"/>
        <v>-</v>
      </c>
      <c r="BN107" s="12" t="str">
        <f t="shared" si="46"/>
        <v>-</v>
      </c>
      <c r="BO107" s="12" t="str">
        <f t="shared" si="46"/>
        <v>-</v>
      </c>
      <c r="BP107" s="12" t="str">
        <f t="shared" si="46"/>
        <v>-</v>
      </c>
      <c r="BS107" s="12" t="str">
        <f t="shared" si="40"/>
        <v>-</v>
      </c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</row>
    <row r="108" spans="2:83" ht="20.25" hidden="1" customHeight="1">
      <c r="B108" s="209">
        <v>23</v>
      </c>
      <c r="C108" s="206" t="str">
        <f t="shared" si="41"/>
        <v>-</v>
      </c>
      <c r="D108" s="203" t="str">
        <f t="shared" si="41"/>
        <v>-</v>
      </c>
      <c r="E108" s="203" t="str">
        <f t="shared" si="41"/>
        <v>-</v>
      </c>
      <c r="F108" s="203" t="str">
        <f t="shared" si="41"/>
        <v>-</v>
      </c>
      <c r="G108" s="203" t="str">
        <f t="shared" si="41"/>
        <v>-</v>
      </c>
      <c r="H108" s="203" t="str">
        <f t="shared" si="41"/>
        <v>-</v>
      </c>
      <c r="I108" s="204" t="str">
        <f t="shared" si="41"/>
        <v>-</v>
      </c>
      <c r="J108" s="203"/>
      <c r="K108" s="203"/>
      <c r="L108" s="203"/>
      <c r="M108" s="205"/>
      <c r="N108" s="205"/>
      <c r="O108" s="206" t="str">
        <f t="shared" si="42"/>
        <v>-</v>
      </c>
      <c r="P108" s="203" t="str">
        <f t="shared" si="42"/>
        <v>-</v>
      </c>
      <c r="Q108" s="203" t="str">
        <f t="shared" si="42"/>
        <v>-</v>
      </c>
      <c r="R108" s="203" t="str">
        <f t="shared" si="42"/>
        <v>-</v>
      </c>
      <c r="S108" s="203" t="str">
        <f t="shared" si="42"/>
        <v>-</v>
      </c>
      <c r="T108" s="203" t="str">
        <f t="shared" si="42"/>
        <v>-</v>
      </c>
      <c r="U108" s="203" t="str">
        <f t="shared" si="42"/>
        <v>-</v>
      </c>
      <c r="V108" s="203"/>
      <c r="W108" s="203"/>
      <c r="X108" s="207" t="str">
        <f>IF(X86&gt;1,"ДА","-")</f>
        <v>-</v>
      </c>
      <c r="Y108" s="99"/>
      <c r="Z108" s="545" t="str">
        <f t="shared" si="43"/>
        <v>-</v>
      </c>
      <c r="AA108" s="206" t="str">
        <f t="shared" si="43"/>
        <v>-</v>
      </c>
      <c r="AB108" s="203" t="str">
        <f t="shared" si="43"/>
        <v>-</v>
      </c>
      <c r="AC108" s="203" t="str">
        <f t="shared" si="43"/>
        <v>-</v>
      </c>
      <c r="AD108" s="203" t="str">
        <f t="shared" si="43"/>
        <v>-</v>
      </c>
      <c r="AE108" s="203" t="str">
        <f t="shared" si="43"/>
        <v>-</v>
      </c>
      <c r="AF108" s="203" t="str">
        <f t="shared" si="43"/>
        <v>-</v>
      </c>
      <c r="AG108" s="203"/>
      <c r="AH108" s="203"/>
      <c r="AI108" s="203"/>
      <c r="AJ108" s="203" t="str">
        <f>IF(AJ86&gt;1,"ДА","-")</f>
        <v>-</v>
      </c>
      <c r="AK108" s="205"/>
      <c r="AL108" s="545" t="str">
        <f t="shared" si="44"/>
        <v>-</v>
      </c>
      <c r="AM108" s="206" t="str">
        <f t="shared" si="44"/>
        <v>-</v>
      </c>
      <c r="AN108" s="203" t="str">
        <f t="shared" si="44"/>
        <v>-</v>
      </c>
      <c r="AO108" s="203" t="str">
        <f t="shared" si="44"/>
        <v>-</v>
      </c>
      <c r="AP108" s="203" t="str">
        <f t="shared" si="44"/>
        <v>-</v>
      </c>
      <c r="AQ108" s="203" t="str">
        <f t="shared" si="44"/>
        <v>-</v>
      </c>
      <c r="AR108" s="203" t="str">
        <f t="shared" si="44"/>
        <v>-</v>
      </c>
      <c r="AS108" s="203" t="str">
        <f t="shared" si="44"/>
        <v>-</v>
      </c>
      <c r="AT108" s="203"/>
      <c r="AU108" s="203"/>
      <c r="AV108" s="203" t="str">
        <f>IF(AV86&gt;1,"ДА","-")</f>
        <v>-</v>
      </c>
      <c r="AW108" s="205"/>
      <c r="AX108" s="207" t="str">
        <f t="shared" si="45"/>
        <v>-</v>
      </c>
      <c r="AY108" s="208" t="str">
        <f t="shared" si="45"/>
        <v>-</v>
      </c>
      <c r="AZ108" s="203" t="str">
        <f t="shared" si="45"/>
        <v>-</v>
      </c>
      <c r="BA108" s="203" t="str">
        <f t="shared" si="45"/>
        <v>-</v>
      </c>
      <c r="BB108" s="203" t="str">
        <f t="shared" si="45"/>
        <v>-</v>
      </c>
      <c r="BC108" s="203" t="str">
        <f t="shared" si="45"/>
        <v>-</v>
      </c>
      <c r="BD108" s="203" t="str">
        <f t="shared" si="45"/>
        <v>-</v>
      </c>
      <c r="BE108" s="203" t="str">
        <f t="shared" si="45"/>
        <v>-</v>
      </c>
      <c r="BF108" s="203"/>
      <c r="BG108" s="203"/>
      <c r="BH108" s="203" t="str">
        <f t="shared" si="46"/>
        <v>-</v>
      </c>
      <c r="BI108" s="203" t="str">
        <f t="shared" si="46"/>
        <v>-</v>
      </c>
      <c r="BJ108" s="207" t="str">
        <f t="shared" si="46"/>
        <v>-</v>
      </c>
      <c r="BL108" s="12" t="str">
        <f t="shared" si="46"/>
        <v>-</v>
      </c>
      <c r="BM108" s="12" t="str">
        <f t="shared" si="46"/>
        <v>-</v>
      </c>
      <c r="BN108" s="12" t="str">
        <f t="shared" si="46"/>
        <v>-</v>
      </c>
      <c r="BO108" s="12" t="str">
        <f t="shared" si="46"/>
        <v>-</v>
      </c>
      <c r="BP108" s="12" t="str">
        <f t="shared" si="46"/>
        <v>-</v>
      </c>
      <c r="BS108" s="12" t="str">
        <f t="shared" si="40"/>
        <v>-</v>
      </c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</row>
    <row r="109" spans="2:83" ht="20.25" hidden="1" customHeight="1">
      <c r="B109" s="209">
        <v>24</v>
      </c>
      <c r="C109" s="206" t="str">
        <f t="shared" ref="C109:BP114" si="47">IF(C88&gt;1,"ДА","-")</f>
        <v>-</v>
      </c>
      <c r="D109" s="203" t="str">
        <f t="shared" si="47"/>
        <v>-</v>
      </c>
      <c r="E109" s="203" t="str">
        <f t="shared" si="47"/>
        <v>-</v>
      </c>
      <c r="F109" s="203" t="str">
        <f t="shared" si="47"/>
        <v>-</v>
      </c>
      <c r="G109" s="203" t="str">
        <f t="shared" si="47"/>
        <v>-</v>
      </c>
      <c r="H109" s="203" t="str">
        <f t="shared" si="47"/>
        <v>-</v>
      </c>
      <c r="I109" s="204" t="str">
        <f t="shared" si="47"/>
        <v>-</v>
      </c>
      <c r="J109" s="203"/>
      <c r="K109" s="203"/>
      <c r="L109" s="203"/>
      <c r="M109" s="205"/>
      <c r="N109" s="205"/>
      <c r="O109" s="206" t="str">
        <f t="shared" si="47"/>
        <v>-</v>
      </c>
      <c r="P109" s="203" t="str">
        <f t="shared" si="47"/>
        <v>-</v>
      </c>
      <c r="Q109" s="203" t="str">
        <f t="shared" si="47"/>
        <v>-</v>
      </c>
      <c r="R109" s="203" t="str">
        <f t="shared" si="47"/>
        <v>-</v>
      </c>
      <c r="S109" s="203" t="str">
        <f t="shared" si="47"/>
        <v>-</v>
      </c>
      <c r="T109" s="203" t="str">
        <f t="shared" si="47"/>
        <v>-</v>
      </c>
      <c r="U109" s="203" t="str">
        <f t="shared" si="47"/>
        <v>-</v>
      </c>
      <c r="V109" s="203"/>
      <c r="W109" s="203"/>
      <c r="X109" s="207" t="str">
        <f t="shared" si="47"/>
        <v>-</v>
      </c>
      <c r="Y109" s="99"/>
      <c r="Z109" s="545" t="str">
        <f t="shared" ref="Z109:Z122" si="48">IF(Z88&gt;1,"ДА","-")</f>
        <v>-</v>
      </c>
      <c r="AA109" s="206" t="str">
        <f t="shared" si="47"/>
        <v>-</v>
      </c>
      <c r="AB109" s="203" t="str">
        <f t="shared" si="47"/>
        <v>-</v>
      </c>
      <c r="AC109" s="203" t="str">
        <f t="shared" si="47"/>
        <v>-</v>
      </c>
      <c r="AD109" s="203" t="str">
        <f t="shared" si="47"/>
        <v>-</v>
      </c>
      <c r="AE109" s="203" t="str">
        <f t="shared" si="47"/>
        <v>-</v>
      </c>
      <c r="AF109" s="203" t="str">
        <f t="shared" si="47"/>
        <v>-</v>
      </c>
      <c r="AG109" s="203"/>
      <c r="AH109" s="203"/>
      <c r="AI109" s="203"/>
      <c r="AJ109" s="203" t="str">
        <f t="shared" si="47"/>
        <v>-</v>
      </c>
      <c r="AK109" s="205"/>
      <c r="AL109" s="545" t="str">
        <f t="shared" ref="AL109:AL122" si="49">IF(AL88&gt;1,"ДА","-")</f>
        <v>-</v>
      </c>
      <c r="AM109" s="206" t="str">
        <f t="shared" si="47"/>
        <v>-</v>
      </c>
      <c r="AN109" s="203" t="str">
        <f t="shared" si="47"/>
        <v>-</v>
      </c>
      <c r="AO109" s="203" t="str">
        <f t="shared" si="47"/>
        <v>-</v>
      </c>
      <c r="AP109" s="203" t="str">
        <f t="shared" si="47"/>
        <v>-</v>
      </c>
      <c r="AQ109" s="203" t="str">
        <f t="shared" si="47"/>
        <v>-</v>
      </c>
      <c r="AR109" s="203" t="str">
        <f t="shared" si="47"/>
        <v>-</v>
      </c>
      <c r="AS109" s="203" t="str">
        <f t="shared" si="47"/>
        <v>-</v>
      </c>
      <c r="AT109" s="203"/>
      <c r="AU109" s="203"/>
      <c r="AV109" s="203" t="str">
        <f t="shared" si="47"/>
        <v>-</v>
      </c>
      <c r="AW109" s="205"/>
      <c r="AX109" s="207" t="str">
        <f t="shared" ref="AX109:BJ122" si="50">IF(AX88&gt;1,"ДА","-")</f>
        <v>-</v>
      </c>
      <c r="AY109" s="208" t="str">
        <f t="shared" si="47"/>
        <v>-</v>
      </c>
      <c r="AZ109" s="203" t="str">
        <f t="shared" si="47"/>
        <v>-</v>
      </c>
      <c r="BA109" s="203" t="str">
        <f t="shared" si="47"/>
        <v>-</v>
      </c>
      <c r="BB109" s="203" t="str">
        <f t="shared" si="47"/>
        <v>-</v>
      </c>
      <c r="BC109" s="203" t="str">
        <f t="shared" si="47"/>
        <v>-</v>
      </c>
      <c r="BD109" s="203" t="str">
        <f t="shared" si="47"/>
        <v>-</v>
      </c>
      <c r="BE109" s="203" t="str">
        <f t="shared" si="47"/>
        <v>-</v>
      </c>
      <c r="BF109" s="203"/>
      <c r="BG109" s="203"/>
      <c r="BH109" s="203" t="str">
        <f t="shared" si="47"/>
        <v>-</v>
      </c>
      <c r="BI109" s="203" t="str">
        <f t="shared" si="50"/>
        <v>-</v>
      </c>
      <c r="BJ109" s="207" t="str">
        <f t="shared" si="50"/>
        <v>-</v>
      </c>
      <c r="BL109" s="12" t="str">
        <f t="shared" si="47"/>
        <v>-</v>
      </c>
      <c r="BM109" s="12" t="str">
        <f t="shared" si="47"/>
        <v>-</v>
      </c>
      <c r="BN109" s="12" t="str">
        <f t="shared" si="47"/>
        <v>-</v>
      </c>
      <c r="BO109" s="12" t="str">
        <f t="shared" si="47"/>
        <v>-</v>
      </c>
      <c r="BP109" s="12" t="str">
        <f t="shared" si="47"/>
        <v>-</v>
      </c>
      <c r="BS109" s="12" t="str">
        <f t="shared" si="40"/>
        <v>-</v>
      </c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</row>
    <row r="110" spans="2:83" ht="20.25" hidden="1" customHeight="1">
      <c r="B110" s="209">
        <v>25</v>
      </c>
      <c r="C110" s="206" t="str">
        <f t="shared" si="47"/>
        <v>-</v>
      </c>
      <c r="D110" s="203" t="str">
        <f t="shared" si="47"/>
        <v>-</v>
      </c>
      <c r="E110" s="203" t="str">
        <f t="shared" si="47"/>
        <v>-</v>
      </c>
      <c r="F110" s="203" t="str">
        <f t="shared" si="47"/>
        <v>-</v>
      </c>
      <c r="G110" s="203" t="str">
        <f t="shared" si="47"/>
        <v>-</v>
      </c>
      <c r="H110" s="203" t="str">
        <f t="shared" si="47"/>
        <v>-</v>
      </c>
      <c r="I110" s="204" t="str">
        <f t="shared" si="47"/>
        <v>-</v>
      </c>
      <c r="J110" s="203"/>
      <c r="K110" s="203"/>
      <c r="L110" s="203"/>
      <c r="M110" s="205"/>
      <c r="N110" s="205"/>
      <c r="O110" s="206" t="str">
        <f t="shared" si="47"/>
        <v>-</v>
      </c>
      <c r="P110" s="203" t="str">
        <f t="shared" si="47"/>
        <v>-</v>
      </c>
      <c r="Q110" s="203" t="str">
        <f t="shared" si="47"/>
        <v>-</v>
      </c>
      <c r="R110" s="203" t="str">
        <f t="shared" si="47"/>
        <v>-</v>
      </c>
      <c r="S110" s="203" t="str">
        <f t="shared" si="47"/>
        <v>-</v>
      </c>
      <c r="T110" s="203" t="str">
        <f t="shared" si="47"/>
        <v>-</v>
      </c>
      <c r="U110" s="203" t="str">
        <f t="shared" si="47"/>
        <v>-</v>
      </c>
      <c r="V110" s="203"/>
      <c r="W110" s="203"/>
      <c r="X110" s="207" t="str">
        <f t="shared" si="47"/>
        <v>-</v>
      </c>
      <c r="Y110" s="99"/>
      <c r="Z110" s="545" t="str">
        <f t="shared" si="48"/>
        <v>-</v>
      </c>
      <c r="AA110" s="206" t="str">
        <f t="shared" si="47"/>
        <v>-</v>
      </c>
      <c r="AB110" s="203" t="str">
        <f t="shared" si="47"/>
        <v>-</v>
      </c>
      <c r="AC110" s="203" t="str">
        <f t="shared" si="47"/>
        <v>-</v>
      </c>
      <c r="AD110" s="203" t="str">
        <f t="shared" si="47"/>
        <v>-</v>
      </c>
      <c r="AE110" s="203" t="str">
        <f t="shared" si="47"/>
        <v>-</v>
      </c>
      <c r="AF110" s="203" t="str">
        <f t="shared" si="47"/>
        <v>-</v>
      </c>
      <c r="AG110" s="203"/>
      <c r="AH110" s="203"/>
      <c r="AI110" s="203"/>
      <c r="AJ110" s="203" t="str">
        <f t="shared" si="47"/>
        <v>-</v>
      </c>
      <c r="AK110" s="205"/>
      <c r="AL110" s="545" t="str">
        <f t="shared" si="49"/>
        <v>-</v>
      </c>
      <c r="AM110" s="206" t="str">
        <f t="shared" si="47"/>
        <v>-</v>
      </c>
      <c r="AN110" s="203" t="str">
        <f t="shared" si="47"/>
        <v>-</v>
      </c>
      <c r="AO110" s="203" t="str">
        <f t="shared" si="47"/>
        <v>-</v>
      </c>
      <c r="AP110" s="203" t="str">
        <f t="shared" si="47"/>
        <v>-</v>
      </c>
      <c r="AQ110" s="203" t="str">
        <f t="shared" si="47"/>
        <v>-</v>
      </c>
      <c r="AR110" s="203" t="str">
        <f t="shared" si="47"/>
        <v>-</v>
      </c>
      <c r="AS110" s="203" t="str">
        <f t="shared" si="47"/>
        <v>-</v>
      </c>
      <c r="AT110" s="203"/>
      <c r="AU110" s="203"/>
      <c r="AV110" s="203" t="str">
        <f t="shared" si="47"/>
        <v>-</v>
      </c>
      <c r="AW110" s="205"/>
      <c r="AX110" s="207" t="str">
        <f t="shared" si="50"/>
        <v>-</v>
      </c>
      <c r="AY110" s="208" t="str">
        <f t="shared" si="47"/>
        <v>-</v>
      </c>
      <c r="AZ110" s="203" t="str">
        <f t="shared" si="47"/>
        <v>-</v>
      </c>
      <c r="BA110" s="203" t="str">
        <f t="shared" si="47"/>
        <v>-</v>
      </c>
      <c r="BB110" s="203" t="str">
        <f t="shared" si="47"/>
        <v>-</v>
      </c>
      <c r="BC110" s="203" t="str">
        <f t="shared" si="47"/>
        <v>-</v>
      </c>
      <c r="BD110" s="203" t="str">
        <f t="shared" si="47"/>
        <v>-</v>
      </c>
      <c r="BE110" s="203" t="str">
        <f t="shared" si="47"/>
        <v>-</v>
      </c>
      <c r="BF110" s="203"/>
      <c r="BG110" s="203"/>
      <c r="BH110" s="203" t="str">
        <f t="shared" si="47"/>
        <v>-</v>
      </c>
      <c r="BI110" s="203" t="str">
        <f t="shared" si="50"/>
        <v>-</v>
      </c>
      <c r="BJ110" s="207" t="str">
        <f t="shared" si="50"/>
        <v>-</v>
      </c>
      <c r="BL110" s="12" t="str">
        <f t="shared" si="47"/>
        <v>-</v>
      </c>
      <c r="BM110" s="12" t="str">
        <f t="shared" si="47"/>
        <v>-</v>
      </c>
      <c r="BN110" s="12" t="str">
        <f t="shared" si="47"/>
        <v>-</v>
      </c>
      <c r="BO110" s="12" t="str">
        <f t="shared" si="47"/>
        <v>-</v>
      </c>
      <c r="BP110" s="12" t="str">
        <f t="shared" si="47"/>
        <v>-</v>
      </c>
      <c r="BS110" s="12" t="str">
        <f t="shared" si="40"/>
        <v>-</v>
      </c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</row>
    <row r="111" spans="2:83" ht="20.25" hidden="1" customHeight="1">
      <c r="B111" s="209">
        <v>26</v>
      </c>
      <c r="C111" s="206" t="str">
        <f t="shared" si="47"/>
        <v>-</v>
      </c>
      <c r="D111" s="203" t="str">
        <f t="shared" si="47"/>
        <v>-</v>
      </c>
      <c r="E111" s="203" t="str">
        <f t="shared" si="47"/>
        <v>-</v>
      </c>
      <c r="F111" s="203" t="str">
        <f t="shared" si="47"/>
        <v>-</v>
      </c>
      <c r="G111" s="203" t="str">
        <f t="shared" si="47"/>
        <v>-</v>
      </c>
      <c r="H111" s="203" t="str">
        <f t="shared" si="47"/>
        <v>-</v>
      </c>
      <c r="I111" s="204" t="str">
        <f t="shared" si="47"/>
        <v>-</v>
      </c>
      <c r="J111" s="203"/>
      <c r="K111" s="203"/>
      <c r="L111" s="203"/>
      <c r="M111" s="205"/>
      <c r="N111" s="205"/>
      <c r="O111" s="206" t="str">
        <f t="shared" si="47"/>
        <v>-</v>
      </c>
      <c r="P111" s="203" t="str">
        <f t="shared" si="47"/>
        <v>-</v>
      </c>
      <c r="Q111" s="203" t="str">
        <f t="shared" si="47"/>
        <v>-</v>
      </c>
      <c r="R111" s="203" t="str">
        <f t="shared" si="47"/>
        <v>-</v>
      </c>
      <c r="S111" s="203" t="str">
        <f t="shared" si="47"/>
        <v>-</v>
      </c>
      <c r="T111" s="203" t="str">
        <f t="shared" si="47"/>
        <v>-</v>
      </c>
      <c r="U111" s="203" t="str">
        <f t="shared" si="47"/>
        <v>-</v>
      </c>
      <c r="V111" s="203"/>
      <c r="W111" s="203"/>
      <c r="X111" s="207" t="str">
        <f t="shared" si="47"/>
        <v>-</v>
      </c>
      <c r="Y111" s="99"/>
      <c r="Z111" s="545" t="str">
        <f t="shared" si="48"/>
        <v>-</v>
      </c>
      <c r="AA111" s="206" t="str">
        <f t="shared" si="47"/>
        <v>-</v>
      </c>
      <c r="AB111" s="203" t="str">
        <f t="shared" si="47"/>
        <v>-</v>
      </c>
      <c r="AC111" s="203" t="str">
        <f t="shared" si="47"/>
        <v>-</v>
      </c>
      <c r="AD111" s="203" t="str">
        <f t="shared" si="47"/>
        <v>-</v>
      </c>
      <c r="AE111" s="203" t="str">
        <f t="shared" si="47"/>
        <v>-</v>
      </c>
      <c r="AF111" s="203" t="str">
        <f t="shared" si="47"/>
        <v>-</v>
      </c>
      <c r="AG111" s="203"/>
      <c r="AH111" s="203"/>
      <c r="AI111" s="203"/>
      <c r="AJ111" s="203" t="str">
        <f t="shared" si="47"/>
        <v>-</v>
      </c>
      <c r="AK111" s="205"/>
      <c r="AL111" s="545" t="str">
        <f t="shared" si="49"/>
        <v>-</v>
      </c>
      <c r="AM111" s="206" t="str">
        <f t="shared" si="47"/>
        <v>-</v>
      </c>
      <c r="AN111" s="203" t="str">
        <f t="shared" si="47"/>
        <v>-</v>
      </c>
      <c r="AO111" s="203" t="str">
        <f t="shared" si="47"/>
        <v>-</v>
      </c>
      <c r="AP111" s="203" t="str">
        <f t="shared" si="47"/>
        <v>-</v>
      </c>
      <c r="AQ111" s="203" t="str">
        <f t="shared" si="47"/>
        <v>-</v>
      </c>
      <c r="AR111" s="203" t="str">
        <f t="shared" si="47"/>
        <v>-</v>
      </c>
      <c r="AS111" s="203" t="str">
        <f t="shared" si="47"/>
        <v>-</v>
      </c>
      <c r="AT111" s="203"/>
      <c r="AU111" s="203"/>
      <c r="AV111" s="203" t="str">
        <f t="shared" si="47"/>
        <v>-</v>
      </c>
      <c r="AW111" s="205"/>
      <c r="AX111" s="207" t="str">
        <f t="shared" si="50"/>
        <v>-</v>
      </c>
      <c r="AY111" s="208" t="str">
        <f t="shared" si="47"/>
        <v>-</v>
      </c>
      <c r="AZ111" s="203" t="str">
        <f t="shared" si="47"/>
        <v>-</v>
      </c>
      <c r="BA111" s="203" t="str">
        <f t="shared" si="47"/>
        <v>-</v>
      </c>
      <c r="BB111" s="203" t="str">
        <f t="shared" si="47"/>
        <v>-</v>
      </c>
      <c r="BC111" s="203" t="str">
        <f t="shared" si="47"/>
        <v>-</v>
      </c>
      <c r="BD111" s="203" t="str">
        <f t="shared" si="47"/>
        <v>-</v>
      </c>
      <c r="BE111" s="203" t="str">
        <f t="shared" si="47"/>
        <v>-</v>
      </c>
      <c r="BF111" s="203"/>
      <c r="BG111" s="203"/>
      <c r="BH111" s="203" t="str">
        <f t="shared" si="47"/>
        <v>-</v>
      </c>
      <c r="BI111" s="203" t="str">
        <f t="shared" si="50"/>
        <v>-</v>
      </c>
      <c r="BJ111" s="207" t="str">
        <f t="shared" si="50"/>
        <v>-</v>
      </c>
      <c r="BL111" s="12" t="str">
        <f t="shared" si="47"/>
        <v>-</v>
      </c>
      <c r="BM111" s="12" t="str">
        <f t="shared" si="47"/>
        <v>-</v>
      </c>
      <c r="BN111" s="12" t="str">
        <f t="shared" si="47"/>
        <v>-</v>
      </c>
      <c r="BO111" s="12" t="str">
        <f t="shared" si="47"/>
        <v>-</v>
      </c>
      <c r="BP111" s="12" t="str">
        <f t="shared" si="47"/>
        <v>-</v>
      </c>
      <c r="BS111" s="12" t="str">
        <f t="shared" si="40"/>
        <v>-</v>
      </c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</row>
    <row r="112" spans="2:83" ht="20.25" hidden="1" customHeight="1">
      <c r="B112" s="209">
        <v>27</v>
      </c>
      <c r="C112" s="206" t="str">
        <f t="shared" si="47"/>
        <v>-</v>
      </c>
      <c r="D112" s="203" t="str">
        <f t="shared" si="47"/>
        <v>-</v>
      </c>
      <c r="E112" s="203" t="str">
        <f t="shared" si="47"/>
        <v>-</v>
      </c>
      <c r="F112" s="203" t="str">
        <f t="shared" si="47"/>
        <v>-</v>
      </c>
      <c r="G112" s="203" t="str">
        <f t="shared" si="47"/>
        <v>-</v>
      </c>
      <c r="H112" s="203" t="str">
        <f t="shared" si="47"/>
        <v>-</v>
      </c>
      <c r="I112" s="204" t="str">
        <f t="shared" si="47"/>
        <v>-</v>
      </c>
      <c r="J112" s="203"/>
      <c r="K112" s="203"/>
      <c r="L112" s="203"/>
      <c r="M112" s="205"/>
      <c r="N112" s="205"/>
      <c r="O112" s="206" t="str">
        <f t="shared" si="47"/>
        <v>-</v>
      </c>
      <c r="P112" s="203" t="str">
        <f t="shared" si="47"/>
        <v>-</v>
      </c>
      <c r="Q112" s="203" t="str">
        <f t="shared" si="47"/>
        <v>-</v>
      </c>
      <c r="R112" s="203" t="str">
        <f t="shared" si="47"/>
        <v>-</v>
      </c>
      <c r="S112" s="203" t="str">
        <f t="shared" si="47"/>
        <v>-</v>
      </c>
      <c r="T112" s="203" t="str">
        <f t="shared" si="47"/>
        <v>-</v>
      </c>
      <c r="U112" s="203" t="str">
        <f t="shared" si="47"/>
        <v>-</v>
      </c>
      <c r="V112" s="203"/>
      <c r="W112" s="203"/>
      <c r="X112" s="207" t="str">
        <f t="shared" si="47"/>
        <v>-</v>
      </c>
      <c r="Y112" s="99"/>
      <c r="Z112" s="545" t="str">
        <f t="shared" si="48"/>
        <v>-</v>
      </c>
      <c r="AA112" s="206" t="str">
        <f t="shared" si="47"/>
        <v>-</v>
      </c>
      <c r="AB112" s="203" t="str">
        <f t="shared" si="47"/>
        <v>-</v>
      </c>
      <c r="AC112" s="203" t="str">
        <f t="shared" si="47"/>
        <v>-</v>
      </c>
      <c r="AD112" s="203" t="str">
        <f t="shared" si="47"/>
        <v>-</v>
      </c>
      <c r="AE112" s="203" t="str">
        <f t="shared" si="47"/>
        <v>-</v>
      </c>
      <c r="AF112" s="203" t="str">
        <f t="shared" si="47"/>
        <v>-</v>
      </c>
      <c r="AG112" s="203"/>
      <c r="AH112" s="203"/>
      <c r="AI112" s="203"/>
      <c r="AJ112" s="203" t="str">
        <f t="shared" si="47"/>
        <v>-</v>
      </c>
      <c r="AK112" s="205"/>
      <c r="AL112" s="545" t="str">
        <f t="shared" si="49"/>
        <v>-</v>
      </c>
      <c r="AM112" s="206" t="str">
        <f t="shared" si="47"/>
        <v>-</v>
      </c>
      <c r="AN112" s="203" t="str">
        <f t="shared" si="47"/>
        <v>-</v>
      </c>
      <c r="AO112" s="203" t="str">
        <f t="shared" si="47"/>
        <v>-</v>
      </c>
      <c r="AP112" s="203" t="str">
        <f t="shared" si="47"/>
        <v>-</v>
      </c>
      <c r="AQ112" s="203" t="str">
        <f t="shared" si="47"/>
        <v>-</v>
      </c>
      <c r="AR112" s="203" t="str">
        <f t="shared" si="47"/>
        <v>-</v>
      </c>
      <c r="AS112" s="203" t="str">
        <f t="shared" si="47"/>
        <v>-</v>
      </c>
      <c r="AT112" s="203"/>
      <c r="AU112" s="203"/>
      <c r="AV112" s="203" t="str">
        <f t="shared" si="47"/>
        <v>-</v>
      </c>
      <c r="AW112" s="205"/>
      <c r="AX112" s="207" t="str">
        <f t="shared" si="50"/>
        <v>-</v>
      </c>
      <c r="AY112" s="208" t="str">
        <f t="shared" si="47"/>
        <v>-</v>
      </c>
      <c r="AZ112" s="203" t="str">
        <f t="shared" si="47"/>
        <v>-</v>
      </c>
      <c r="BA112" s="203" t="str">
        <f t="shared" si="47"/>
        <v>-</v>
      </c>
      <c r="BB112" s="203" t="str">
        <f t="shared" si="47"/>
        <v>-</v>
      </c>
      <c r="BC112" s="203" t="str">
        <f t="shared" si="47"/>
        <v>-</v>
      </c>
      <c r="BD112" s="203" t="str">
        <f t="shared" si="47"/>
        <v>-</v>
      </c>
      <c r="BE112" s="203" t="str">
        <f t="shared" si="47"/>
        <v>-</v>
      </c>
      <c r="BF112" s="203"/>
      <c r="BG112" s="203"/>
      <c r="BH112" s="203" t="str">
        <f t="shared" si="47"/>
        <v>-</v>
      </c>
      <c r="BI112" s="203" t="str">
        <f t="shared" si="50"/>
        <v>-</v>
      </c>
      <c r="BJ112" s="207" t="str">
        <f t="shared" si="50"/>
        <v>-</v>
      </c>
      <c r="BL112" s="12" t="str">
        <f t="shared" si="47"/>
        <v>-</v>
      </c>
      <c r="BM112" s="12" t="str">
        <f t="shared" si="47"/>
        <v>-</v>
      </c>
      <c r="BN112" s="12" t="str">
        <f t="shared" si="47"/>
        <v>-</v>
      </c>
      <c r="BO112" s="12" t="str">
        <f t="shared" si="47"/>
        <v>-</v>
      </c>
      <c r="BP112" s="12" t="str">
        <f t="shared" si="47"/>
        <v>-</v>
      </c>
      <c r="BS112" s="12" t="str">
        <f t="shared" si="40"/>
        <v>-</v>
      </c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</row>
    <row r="113" spans="2:83" ht="20.25" hidden="1" customHeight="1">
      <c r="B113" s="209">
        <v>28</v>
      </c>
      <c r="C113" s="206" t="str">
        <f t="shared" si="47"/>
        <v>-</v>
      </c>
      <c r="D113" s="203" t="str">
        <f t="shared" si="47"/>
        <v>-</v>
      </c>
      <c r="E113" s="203" t="str">
        <f t="shared" si="47"/>
        <v>-</v>
      </c>
      <c r="F113" s="203" t="str">
        <f t="shared" si="47"/>
        <v>-</v>
      </c>
      <c r="G113" s="203" t="str">
        <f t="shared" si="47"/>
        <v>-</v>
      </c>
      <c r="H113" s="203" t="str">
        <f t="shared" si="47"/>
        <v>-</v>
      </c>
      <c r="I113" s="204" t="str">
        <f t="shared" si="47"/>
        <v>-</v>
      </c>
      <c r="J113" s="203"/>
      <c r="K113" s="203"/>
      <c r="L113" s="203"/>
      <c r="M113" s="205"/>
      <c r="N113" s="205"/>
      <c r="O113" s="206" t="str">
        <f t="shared" si="47"/>
        <v>-</v>
      </c>
      <c r="P113" s="203" t="str">
        <f t="shared" si="47"/>
        <v>-</v>
      </c>
      <c r="Q113" s="203" t="str">
        <f t="shared" si="47"/>
        <v>-</v>
      </c>
      <c r="R113" s="203" t="str">
        <f t="shared" si="47"/>
        <v>-</v>
      </c>
      <c r="S113" s="203" t="str">
        <f t="shared" si="47"/>
        <v>-</v>
      </c>
      <c r="T113" s="203" t="str">
        <f t="shared" si="47"/>
        <v>-</v>
      </c>
      <c r="U113" s="203" t="str">
        <f t="shared" si="47"/>
        <v>-</v>
      </c>
      <c r="V113" s="203"/>
      <c r="W113" s="203"/>
      <c r="X113" s="207" t="str">
        <f t="shared" si="47"/>
        <v>-</v>
      </c>
      <c r="Y113" s="99"/>
      <c r="Z113" s="545" t="str">
        <f t="shared" si="48"/>
        <v>-</v>
      </c>
      <c r="AA113" s="206" t="str">
        <f t="shared" si="47"/>
        <v>-</v>
      </c>
      <c r="AB113" s="203" t="str">
        <f t="shared" si="47"/>
        <v>-</v>
      </c>
      <c r="AC113" s="203" t="str">
        <f t="shared" si="47"/>
        <v>-</v>
      </c>
      <c r="AD113" s="203" t="str">
        <f t="shared" si="47"/>
        <v>-</v>
      </c>
      <c r="AE113" s="203" t="str">
        <f t="shared" si="47"/>
        <v>-</v>
      </c>
      <c r="AF113" s="203" t="str">
        <f t="shared" si="47"/>
        <v>-</v>
      </c>
      <c r="AG113" s="203"/>
      <c r="AH113" s="203"/>
      <c r="AI113" s="203"/>
      <c r="AJ113" s="203" t="str">
        <f t="shared" si="47"/>
        <v>-</v>
      </c>
      <c r="AK113" s="205"/>
      <c r="AL113" s="545" t="str">
        <f t="shared" si="49"/>
        <v>-</v>
      </c>
      <c r="AM113" s="206" t="str">
        <f t="shared" si="47"/>
        <v>-</v>
      </c>
      <c r="AN113" s="203" t="str">
        <f t="shared" si="47"/>
        <v>-</v>
      </c>
      <c r="AO113" s="203" t="str">
        <f t="shared" si="47"/>
        <v>-</v>
      </c>
      <c r="AP113" s="203" t="str">
        <f t="shared" si="47"/>
        <v>-</v>
      </c>
      <c r="AQ113" s="203" t="str">
        <f t="shared" si="47"/>
        <v>-</v>
      </c>
      <c r="AR113" s="203" t="str">
        <f t="shared" si="47"/>
        <v>-</v>
      </c>
      <c r="AS113" s="203" t="str">
        <f t="shared" si="47"/>
        <v>-</v>
      </c>
      <c r="AT113" s="203"/>
      <c r="AU113" s="203"/>
      <c r="AV113" s="203" t="str">
        <f t="shared" si="47"/>
        <v>-</v>
      </c>
      <c r="AW113" s="205"/>
      <c r="AX113" s="207" t="str">
        <f t="shared" si="50"/>
        <v>-</v>
      </c>
      <c r="AY113" s="208" t="str">
        <f t="shared" si="47"/>
        <v>-</v>
      </c>
      <c r="AZ113" s="203" t="str">
        <f t="shared" si="47"/>
        <v>-</v>
      </c>
      <c r="BA113" s="203" t="str">
        <f t="shared" si="47"/>
        <v>-</v>
      </c>
      <c r="BB113" s="203" t="str">
        <f t="shared" si="47"/>
        <v>-</v>
      </c>
      <c r="BC113" s="203" t="str">
        <f t="shared" si="47"/>
        <v>-</v>
      </c>
      <c r="BD113" s="203" t="str">
        <f t="shared" si="47"/>
        <v>-</v>
      </c>
      <c r="BE113" s="203" t="str">
        <f t="shared" si="47"/>
        <v>-</v>
      </c>
      <c r="BF113" s="203"/>
      <c r="BG113" s="203"/>
      <c r="BH113" s="203" t="str">
        <f t="shared" si="47"/>
        <v>-</v>
      </c>
      <c r="BI113" s="203" t="str">
        <f t="shared" si="50"/>
        <v>-</v>
      </c>
      <c r="BJ113" s="207" t="str">
        <f t="shared" si="50"/>
        <v>-</v>
      </c>
      <c r="BL113" s="12" t="str">
        <f t="shared" si="47"/>
        <v>-</v>
      </c>
      <c r="BM113" s="12" t="str">
        <f t="shared" si="47"/>
        <v>-</v>
      </c>
      <c r="BN113" s="12" t="str">
        <f t="shared" si="47"/>
        <v>-</v>
      </c>
      <c r="BO113" s="12" t="str">
        <f t="shared" si="47"/>
        <v>-</v>
      </c>
      <c r="BP113" s="12" t="str">
        <f t="shared" si="47"/>
        <v>-</v>
      </c>
      <c r="BS113" s="12" t="str">
        <f t="shared" si="40"/>
        <v>-</v>
      </c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</row>
    <row r="114" spans="2:83" ht="20.25" hidden="1" customHeight="1">
      <c r="B114" s="209">
        <v>29</v>
      </c>
      <c r="C114" s="206" t="str">
        <f t="shared" si="47"/>
        <v>-</v>
      </c>
      <c r="D114" s="203" t="str">
        <f t="shared" si="47"/>
        <v>-</v>
      </c>
      <c r="E114" s="203" t="str">
        <f t="shared" si="47"/>
        <v>-</v>
      </c>
      <c r="F114" s="203" t="str">
        <f t="shared" si="47"/>
        <v>-</v>
      </c>
      <c r="G114" s="203" t="str">
        <f t="shared" si="47"/>
        <v>-</v>
      </c>
      <c r="H114" s="203" t="str">
        <f t="shared" si="47"/>
        <v>-</v>
      </c>
      <c r="I114" s="204" t="str">
        <f t="shared" si="47"/>
        <v>-</v>
      </c>
      <c r="J114" s="203"/>
      <c r="K114" s="203"/>
      <c r="L114" s="203"/>
      <c r="M114" s="205"/>
      <c r="N114" s="205"/>
      <c r="O114" s="206" t="str">
        <f t="shared" si="47"/>
        <v>-</v>
      </c>
      <c r="P114" s="203" t="str">
        <f t="shared" si="47"/>
        <v>-</v>
      </c>
      <c r="Q114" s="203" t="str">
        <f t="shared" si="47"/>
        <v>-</v>
      </c>
      <c r="R114" s="203" t="str">
        <f t="shared" si="47"/>
        <v>-</v>
      </c>
      <c r="S114" s="203" t="str">
        <f t="shared" si="47"/>
        <v>-</v>
      </c>
      <c r="T114" s="203" t="str">
        <f t="shared" si="47"/>
        <v>-</v>
      </c>
      <c r="U114" s="203" t="str">
        <f t="shared" si="47"/>
        <v>-</v>
      </c>
      <c r="V114" s="203"/>
      <c r="W114" s="203"/>
      <c r="X114" s="207" t="str">
        <f t="shared" si="47"/>
        <v>-</v>
      </c>
      <c r="Y114" s="99"/>
      <c r="Z114" s="545" t="str">
        <f t="shared" si="48"/>
        <v>-</v>
      </c>
      <c r="AA114" s="206" t="str">
        <f t="shared" si="47"/>
        <v>-</v>
      </c>
      <c r="AB114" s="203" t="str">
        <f t="shared" si="47"/>
        <v>-</v>
      </c>
      <c r="AC114" s="203" t="str">
        <f t="shared" si="47"/>
        <v>-</v>
      </c>
      <c r="AD114" s="203" t="str">
        <f t="shared" si="47"/>
        <v>-</v>
      </c>
      <c r="AE114" s="203" t="str">
        <f t="shared" si="47"/>
        <v>-</v>
      </c>
      <c r="AF114" s="203" t="str">
        <f t="shared" si="47"/>
        <v>-</v>
      </c>
      <c r="AG114" s="203"/>
      <c r="AH114" s="203"/>
      <c r="AI114" s="203"/>
      <c r="AJ114" s="203" t="str">
        <f t="shared" si="47"/>
        <v>-</v>
      </c>
      <c r="AK114" s="205"/>
      <c r="AL114" s="545" t="str">
        <f t="shared" si="49"/>
        <v>-</v>
      </c>
      <c r="AM114" s="206" t="str">
        <f t="shared" si="47"/>
        <v>-</v>
      </c>
      <c r="AN114" s="203" t="str">
        <f t="shared" si="47"/>
        <v>-</v>
      </c>
      <c r="AO114" s="203" t="str">
        <f t="shared" si="47"/>
        <v>-</v>
      </c>
      <c r="AP114" s="203" t="str">
        <f t="shared" si="47"/>
        <v>-</v>
      </c>
      <c r="AQ114" s="203" t="str">
        <f t="shared" si="47"/>
        <v>-</v>
      </c>
      <c r="AR114" s="203" t="str">
        <f t="shared" si="47"/>
        <v>-</v>
      </c>
      <c r="AS114" s="203" t="str">
        <f t="shared" si="47"/>
        <v>-</v>
      </c>
      <c r="AT114" s="203"/>
      <c r="AU114" s="203"/>
      <c r="AV114" s="203" t="str">
        <f t="shared" si="47"/>
        <v>-</v>
      </c>
      <c r="AW114" s="205"/>
      <c r="AX114" s="207" t="str">
        <f t="shared" si="50"/>
        <v>-</v>
      </c>
      <c r="AY114" s="208" t="str">
        <f t="shared" si="47"/>
        <v>-</v>
      </c>
      <c r="AZ114" s="203" t="str">
        <f t="shared" si="47"/>
        <v>-</v>
      </c>
      <c r="BA114" s="203" t="str">
        <f t="shared" si="47"/>
        <v>-</v>
      </c>
      <c r="BB114" s="203" t="str">
        <f t="shared" si="47"/>
        <v>-</v>
      </c>
      <c r="BC114" s="203" t="str">
        <f t="shared" si="47"/>
        <v>-</v>
      </c>
      <c r="BD114" s="203" t="str">
        <f t="shared" si="47"/>
        <v>-</v>
      </c>
      <c r="BE114" s="203" t="str">
        <f t="shared" si="47"/>
        <v>-</v>
      </c>
      <c r="BF114" s="203"/>
      <c r="BG114" s="203"/>
      <c r="BH114" s="203" t="str">
        <f t="shared" si="47"/>
        <v>-</v>
      </c>
      <c r="BI114" s="203" t="str">
        <f t="shared" si="50"/>
        <v>-</v>
      </c>
      <c r="BJ114" s="207" t="str">
        <f t="shared" si="50"/>
        <v>-</v>
      </c>
      <c r="BL114" s="12" t="str">
        <f t="shared" si="47"/>
        <v>-</v>
      </c>
      <c r="BM114" s="12" t="str">
        <f t="shared" si="47"/>
        <v>-</v>
      </c>
      <c r="BN114" s="12" t="str">
        <f t="shared" ref="BN114:BP114" si="51">IF(BN93&gt;1,"ДА","-")</f>
        <v>-</v>
      </c>
      <c r="BO114" s="12" t="str">
        <f t="shared" si="51"/>
        <v>-</v>
      </c>
      <c r="BP114" s="12" t="str">
        <f t="shared" si="51"/>
        <v>-</v>
      </c>
      <c r="BS114" s="12" t="str">
        <f t="shared" si="40"/>
        <v>-</v>
      </c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</row>
    <row r="115" spans="2:83" ht="20.25" hidden="1" customHeight="1">
      <c r="B115" s="209">
        <v>31</v>
      </c>
      <c r="C115" s="206" t="str">
        <f t="shared" ref="C115:BP120" si="52">IF(C94&gt;1,"ДА","-")</f>
        <v>-</v>
      </c>
      <c r="D115" s="203" t="str">
        <f t="shared" si="52"/>
        <v>-</v>
      </c>
      <c r="E115" s="203" t="str">
        <f t="shared" si="52"/>
        <v>-</v>
      </c>
      <c r="F115" s="203" t="str">
        <f t="shared" si="52"/>
        <v>-</v>
      </c>
      <c r="G115" s="203" t="str">
        <f t="shared" si="52"/>
        <v>-</v>
      </c>
      <c r="H115" s="203" t="str">
        <f t="shared" si="52"/>
        <v>-</v>
      </c>
      <c r="I115" s="204" t="str">
        <f t="shared" si="52"/>
        <v>-</v>
      </c>
      <c r="J115" s="203"/>
      <c r="K115" s="203"/>
      <c r="L115" s="203"/>
      <c r="M115" s="205"/>
      <c r="N115" s="205"/>
      <c r="O115" s="206" t="str">
        <f t="shared" si="52"/>
        <v>-</v>
      </c>
      <c r="P115" s="203" t="str">
        <f t="shared" si="52"/>
        <v>-</v>
      </c>
      <c r="Q115" s="203" t="str">
        <f t="shared" si="52"/>
        <v>-</v>
      </c>
      <c r="R115" s="203" t="str">
        <f t="shared" si="52"/>
        <v>-</v>
      </c>
      <c r="S115" s="203" t="str">
        <f t="shared" si="52"/>
        <v>-</v>
      </c>
      <c r="T115" s="203" t="str">
        <f t="shared" si="52"/>
        <v>-</v>
      </c>
      <c r="U115" s="203" t="str">
        <f t="shared" si="52"/>
        <v>-</v>
      </c>
      <c r="V115" s="203"/>
      <c r="W115" s="203"/>
      <c r="X115" s="207" t="str">
        <f t="shared" si="52"/>
        <v>-</v>
      </c>
      <c r="Y115" s="99"/>
      <c r="Z115" s="545" t="str">
        <f t="shared" si="48"/>
        <v>-</v>
      </c>
      <c r="AA115" s="206" t="str">
        <f t="shared" si="52"/>
        <v>-</v>
      </c>
      <c r="AB115" s="203" t="str">
        <f t="shared" si="52"/>
        <v>-</v>
      </c>
      <c r="AC115" s="203" t="str">
        <f t="shared" si="52"/>
        <v>-</v>
      </c>
      <c r="AD115" s="203" t="str">
        <f t="shared" si="52"/>
        <v>-</v>
      </c>
      <c r="AE115" s="203" t="str">
        <f t="shared" si="52"/>
        <v>-</v>
      </c>
      <c r="AF115" s="203" t="str">
        <f t="shared" si="52"/>
        <v>-</v>
      </c>
      <c r="AG115" s="203"/>
      <c r="AH115" s="203"/>
      <c r="AI115" s="203"/>
      <c r="AJ115" s="203" t="str">
        <f t="shared" si="52"/>
        <v>-</v>
      </c>
      <c r="AK115" s="205"/>
      <c r="AL115" s="545" t="str">
        <f t="shared" si="49"/>
        <v>-</v>
      </c>
      <c r="AM115" s="206" t="str">
        <f t="shared" si="52"/>
        <v>-</v>
      </c>
      <c r="AN115" s="203" t="str">
        <f t="shared" si="52"/>
        <v>-</v>
      </c>
      <c r="AO115" s="203" t="str">
        <f t="shared" si="52"/>
        <v>-</v>
      </c>
      <c r="AP115" s="203" t="str">
        <f t="shared" si="52"/>
        <v>-</v>
      </c>
      <c r="AQ115" s="203" t="str">
        <f t="shared" si="52"/>
        <v>-</v>
      </c>
      <c r="AR115" s="203" t="str">
        <f t="shared" si="52"/>
        <v>-</v>
      </c>
      <c r="AS115" s="203" t="str">
        <f t="shared" si="52"/>
        <v>-</v>
      </c>
      <c r="AT115" s="203"/>
      <c r="AU115" s="203"/>
      <c r="AV115" s="203" t="str">
        <f t="shared" si="52"/>
        <v>-</v>
      </c>
      <c r="AW115" s="205"/>
      <c r="AX115" s="207" t="str">
        <f t="shared" si="50"/>
        <v>-</v>
      </c>
      <c r="AY115" s="208" t="str">
        <f t="shared" si="52"/>
        <v>-</v>
      </c>
      <c r="AZ115" s="203" t="str">
        <f t="shared" si="52"/>
        <v>-</v>
      </c>
      <c r="BA115" s="203" t="str">
        <f t="shared" si="52"/>
        <v>-</v>
      </c>
      <c r="BB115" s="203" t="str">
        <f t="shared" si="52"/>
        <v>-</v>
      </c>
      <c r="BC115" s="203" t="str">
        <f t="shared" si="52"/>
        <v>-</v>
      </c>
      <c r="BD115" s="203" t="str">
        <f t="shared" si="52"/>
        <v>-</v>
      </c>
      <c r="BE115" s="203" t="str">
        <f t="shared" si="52"/>
        <v>-</v>
      </c>
      <c r="BF115" s="203"/>
      <c r="BG115" s="203"/>
      <c r="BH115" s="203" t="str">
        <f t="shared" si="52"/>
        <v>-</v>
      </c>
      <c r="BI115" s="203" t="str">
        <f t="shared" si="50"/>
        <v>-</v>
      </c>
      <c r="BJ115" s="207" t="str">
        <f t="shared" si="50"/>
        <v>-</v>
      </c>
      <c r="BL115" s="12" t="str">
        <f t="shared" si="52"/>
        <v>-</v>
      </c>
      <c r="BM115" s="12" t="str">
        <f t="shared" si="52"/>
        <v>-</v>
      </c>
      <c r="BN115" s="12" t="str">
        <f t="shared" si="52"/>
        <v>-</v>
      </c>
      <c r="BO115" s="12" t="str">
        <f t="shared" si="52"/>
        <v>-</v>
      </c>
      <c r="BP115" s="12" t="str">
        <f t="shared" si="52"/>
        <v>-</v>
      </c>
      <c r="BS115" s="12" t="str">
        <f t="shared" si="40"/>
        <v>-</v>
      </c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</row>
    <row r="116" spans="2:83" ht="20.25" hidden="1" customHeight="1">
      <c r="B116" s="209">
        <v>32</v>
      </c>
      <c r="C116" s="206" t="str">
        <f t="shared" si="52"/>
        <v>-</v>
      </c>
      <c r="D116" s="203" t="str">
        <f t="shared" si="52"/>
        <v>-</v>
      </c>
      <c r="E116" s="203" t="str">
        <f t="shared" si="52"/>
        <v>-</v>
      </c>
      <c r="F116" s="203" t="str">
        <f t="shared" si="52"/>
        <v>-</v>
      </c>
      <c r="G116" s="203" t="str">
        <f t="shared" si="52"/>
        <v>-</v>
      </c>
      <c r="H116" s="203" t="str">
        <f t="shared" si="52"/>
        <v>-</v>
      </c>
      <c r="I116" s="204" t="str">
        <f t="shared" si="52"/>
        <v>-</v>
      </c>
      <c r="J116" s="203"/>
      <c r="K116" s="203"/>
      <c r="L116" s="203"/>
      <c r="M116" s="205"/>
      <c r="N116" s="205"/>
      <c r="O116" s="206" t="str">
        <f t="shared" si="52"/>
        <v>-</v>
      </c>
      <c r="P116" s="203" t="str">
        <f t="shared" si="52"/>
        <v>-</v>
      </c>
      <c r="Q116" s="203" t="str">
        <f t="shared" si="52"/>
        <v>-</v>
      </c>
      <c r="R116" s="203" t="str">
        <f t="shared" si="52"/>
        <v>-</v>
      </c>
      <c r="S116" s="203" t="str">
        <f t="shared" si="52"/>
        <v>-</v>
      </c>
      <c r="T116" s="203" t="str">
        <f t="shared" si="52"/>
        <v>-</v>
      </c>
      <c r="U116" s="203" t="str">
        <f t="shared" si="52"/>
        <v>-</v>
      </c>
      <c r="V116" s="203"/>
      <c r="W116" s="203"/>
      <c r="X116" s="207" t="str">
        <f t="shared" si="52"/>
        <v>-</v>
      </c>
      <c r="Y116" s="99"/>
      <c r="Z116" s="545" t="str">
        <f t="shared" si="48"/>
        <v>-</v>
      </c>
      <c r="AA116" s="206" t="str">
        <f t="shared" si="52"/>
        <v>-</v>
      </c>
      <c r="AB116" s="203" t="str">
        <f t="shared" si="52"/>
        <v>-</v>
      </c>
      <c r="AC116" s="203" t="str">
        <f t="shared" si="52"/>
        <v>-</v>
      </c>
      <c r="AD116" s="203" t="str">
        <f t="shared" si="52"/>
        <v>-</v>
      </c>
      <c r="AE116" s="203" t="str">
        <f t="shared" si="52"/>
        <v>-</v>
      </c>
      <c r="AF116" s="203" t="str">
        <f t="shared" si="52"/>
        <v>-</v>
      </c>
      <c r="AG116" s="203"/>
      <c r="AH116" s="203"/>
      <c r="AI116" s="203"/>
      <c r="AJ116" s="203" t="str">
        <f t="shared" si="52"/>
        <v>-</v>
      </c>
      <c r="AK116" s="205"/>
      <c r="AL116" s="545" t="str">
        <f t="shared" si="49"/>
        <v>-</v>
      </c>
      <c r="AM116" s="206" t="str">
        <f t="shared" si="52"/>
        <v>-</v>
      </c>
      <c r="AN116" s="203" t="str">
        <f t="shared" si="52"/>
        <v>-</v>
      </c>
      <c r="AO116" s="203" t="str">
        <f t="shared" si="52"/>
        <v>-</v>
      </c>
      <c r="AP116" s="203" t="str">
        <f t="shared" si="52"/>
        <v>-</v>
      </c>
      <c r="AQ116" s="203" t="str">
        <f t="shared" si="52"/>
        <v>-</v>
      </c>
      <c r="AR116" s="203" t="str">
        <f t="shared" si="52"/>
        <v>-</v>
      </c>
      <c r="AS116" s="203" t="str">
        <f t="shared" si="52"/>
        <v>-</v>
      </c>
      <c r="AT116" s="203"/>
      <c r="AU116" s="203"/>
      <c r="AV116" s="203" t="str">
        <f t="shared" si="52"/>
        <v>-</v>
      </c>
      <c r="AW116" s="205"/>
      <c r="AX116" s="207" t="str">
        <f t="shared" si="50"/>
        <v>-</v>
      </c>
      <c r="AY116" s="208" t="str">
        <f t="shared" si="52"/>
        <v>-</v>
      </c>
      <c r="AZ116" s="203" t="str">
        <f t="shared" si="52"/>
        <v>-</v>
      </c>
      <c r="BA116" s="203" t="str">
        <f t="shared" si="52"/>
        <v>-</v>
      </c>
      <c r="BB116" s="203" t="str">
        <f t="shared" si="52"/>
        <v>-</v>
      </c>
      <c r="BC116" s="203" t="str">
        <f t="shared" si="52"/>
        <v>-</v>
      </c>
      <c r="BD116" s="203" t="str">
        <f t="shared" si="52"/>
        <v>-</v>
      </c>
      <c r="BE116" s="203" t="str">
        <f t="shared" si="52"/>
        <v>-</v>
      </c>
      <c r="BF116" s="203"/>
      <c r="BG116" s="203"/>
      <c r="BH116" s="203" t="str">
        <f t="shared" si="52"/>
        <v>-</v>
      </c>
      <c r="BI116" s="203" t="str">
        <f t="shared" si="50"/>
        <v>-</v>
      </c>
      <c r="BJ116" s="207" t="str">
        <f t="shared" si="50"/>
        <v>-</v>
      </c>
      <c r="BL116" s="12" t="str">
        <f t="shared" si="52"/>
        <v>-</v>
      </c>
      <c r="BM116" s="12" t="str">
        <f t="shared" si="52"/>
        <v>-</v>
      </c>
      <c r="BN116" s="12" t="str">
        <f t="shared" si="52"/>
        <v>-</v>
      </c>
      <c r="BO116" s="12" t="str">
        <f t="shared" si="52"/>
        <v>-</v>
      </c>
      <c r="BP116" s="12" t="str">
        <f t="shared" si="52"/>
        <v>-</v>
      </c>
      <c r="BS116" s="12" t="str">
        <f t="shared" si="40"/>
        <v>-</v>
      </c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</row>
    <row r="117" spans="2:83" ht="20.25" hidden="1" customHeight="1">
      <c r="B117" s="209">
        <v>33</v>
      </c>
      <c r="C117" s="206" t="str">
        <f t="shared" si="52"/>
        <v>-</v>
      </c>
      <c r="D117" s="203" t="str">
        <f t="shared" si="52"/>
        <v>-</v>
      </c>
      <c r="E117" s="203" t="str">
        <f t="shared" si="52"/>
        <v>-</v>
      </c>
      <c r="F117" s="203" t="str">
        <f t="shared" si="52"/>
        <v>-</v>
      </c>
      <c r="G117" s="203" t="str">
        <f t="shared" si="52"/>
        <v>-</v>
      </c>
      <c r="H117" s="203" t="str">
        <f t="shared" si="52"/>
        <v>-</v>
      </c>
      <c r="I117" s="204" t="str">
        <f t="shared" si="52"/>
        <v>-</v>
      </c>
      <c r="J117" s="203"/>
      <c r="K117" s="203"/>
      <c r="L117" s="203"/>
      <c r="M117" s="205"/>
      <c r="N117" s="205"/>
      <c r="O117" s="206" t="str">
        <f t="shared" si="52"/>
        <v>-</v>
      </c>
      <c r="P117" s="203" t="str">
        <f t="shared" si="52"/>
        <v>-</v>
      </c>
      <c r="Q117" s="203" t="str">
        <f t="shared" si="52"/>
        <v>-</v>
      </c>
      <c r="R117" s="203" t="str">
        <f t="shared" si="52"/>
        <v>-</v>
      </c>
      <c r="S117" s="203" t="str">
        <f t="shared" si="52"/>
        <v>-</v>
      </c>
      <c r="T117" s="203" t="str">
        <f t="shared" si="52"/>
        <v>-</v>
      </c>
      <c r="U117" s="203" t="str">
        <f t="shared" si="52"/>
        <v>-</v>
      </c>
      <c r="V117" s="203"/>
      <c r="W117" s="203"/>
      <c r="X117" s="207" t="str">
        <f t="shared" si="52"/>
        <v>-</v>
      </c>
      <c r="Y117" s="99"/>
      <c r="Z117" s="545" t="str">
        <f t="shared" si="48"/>
        <v>-</v>
      </c>
      <c r="AA117" s="206" t="str">
        <f t="shared" si="52"/>
        <v>-</v>
      </c>
      <c r="AB117" s="203" t="str">
        <f t="shared" si="52"/>
        <v>-</v>
      </c>
      <c r="AC117" s="203" t="str">
        <f t="shared" si="52"/>
        <v>-</v>
      </c>
      <c r="AD117" s="203" t="str">
        <f t="shared" si="52"/>
        <v>-</v>
      </c>
      <c r="AE117" s="203" t="str">
        <f t="shared" si="52"/>
        <v>-</v>
      </c>
      <c r="AF117" s="203" t="str">
        <f t="shared" si="52"/>
        <v>-</v>
      </c>
      <c r="AG117" s="203"/>
      <c r="AH117" s="203"/>
      <c r="AI117" s="203"/>
      <c r="AJ117" s="203" t="str">
        <f t="shared" si="52"/>
        <v>-</v>
      </c>
      <c r="AK117" s="205"/>
      <c r="AL117" s="545" t="str">
        <f t="shared" si="49"/>
        <v>-</v>
      </c>
      <c r="AM117" s="206" t="str">
        <f t="shared" si="52"/>
        <v>-</v>
      </c>
      <c r="AN117" s="203" t="str">
        <f t="shared" si="52"/>
        <v>-</v>
      </c>
      <c r="AO117" s="203" t="str">
        <f t="shared" si="52"/>
        <v>-</v>
      </c>
      <c r="AP117" s="203" t="str">
        <f t="shared" si="52"/>
        <v>-</v>
      </c>
      <c r="AQ117" s="203" t="str">
        <f t="shared" si="52"/>
        <v>-</v>
      </c>
      <c r="AR117" s="203" t="str">
        <f t="shared" si="52"/>
        <v>-</v>
      </c>
      <c r="AS117" s="203" t="str">
        <f t="shared" si="52"/>
        <v>-</v>
      </c>
      <c r="AT117" s="203"/>
      <c r="AU117" s="203"/>
      <c r="AV117" s="203" t="str">
        <f t="shared" si="52"/>
        <v>-</v>
      </c>
      <c r="AW117" s="205"/>
      <c r="AX117" s="207" t="str">
        <f t="shared" si="50"/>
        <v>-</v>
      </c>
      <c r="AY117" s="208" t="str">
        <f t="shared" si="52"/>
        <v>-</v>
      </c>
      <c r="AZ117" s="203" t="str">
        <f t="shared" si="52"/>
        <v>-</v>
      </c>
      <c r="BA117" s="203" t="str">
        <f t="shared" si="52"/>
        <v>-</v>
      </c>
      <c r="BB117" s="203" t="str">
        <f t="shared" si="52"/>
        <v>-</v>
      </c>
      <c r="BC117" s="203" t="str">
        <f t="shared" si="52"/>
        <v>-</v>
      </c>
      <c r="BD117" s="203" t="str">
        <f t="shared" si="52"/>
        <v>-</v>
      </c>
      <c r="BE117" s="203" t="str">
        <f t="shared" si="52"/>
        <v>-</v>
      </c>
      <c r="BF117" s="203"/>
      <c r="BG117" s="203"/>
      <c r="BH117" s="203" t="str">
        <f t="shared" si="52"/>
        <v>-</v>
      </c>
      <c r="BI117" s="203" t="str">
        <f t="shared" si="50"/>
        <v>-</v>
      </c>
      <c r="BJ117" s="207" t="str">
        <f t="shared" si="50"/>
        <v>-</v>
      </c>
      <c r="BL117" s="12" t="str">
        <f t="shared" si="52"/>
        <v>-</v>
      </c>
      <c r="BM117" s="12" t="str">
        <f t="shared" si="52"/>
        <v>-</v>
      </c>
      <c r="BN117" s="12" t="str">
        <f t="shared" si="52"/>
        <v>-</v>
      </c>
      <c r="BO117" s="12" t="str">
        <f t="shared" si="52"/>
        <v>-</v>
      </c>
      <c r="BP117" s="12" t="str">
        <f t="shared" si="52"/>
        <v>-</v>
      </c>
      <c r="BS117" s="12" t="str">
        <f t="shared" si="40"/>
        <v>-</v>
      </c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</row>
    <row r="118" spans="2:83" ht="20.25" hidden="1" customHeight="1">
      <c r="B118" s="209">
        <v>34</v>
      </c>
      <c r="C118" s="206" t="str">
        <f t="shared" si="52"/>
        <v>-</v>
      </c>
      <c r="D118" s="203" t="str">
        <f t="shared" si="52"/>
        <v>-</v>
      </c>
      <c r="E118" s="203" t="str">
        <f t="shared" si="52"/>
        <v>-</v>
      </c>
      <c r="F118" s="203" t="str">
        <f t="shared" si="52"/>
        <v>-</v>
      </c>
      <c r="G118" s="203" t="str">
        <f t="shared" si="52"/>
        <v>-</v>
      </c>
      <c r="H118" s="203" t="str">
        <f t="shared" si="52"/>
        <v>-</v>
      </c>
      <c r="I118" s="204" t="str">
        <f t="shared" si="52"/>
        <v>-</v>
      </c>
      <c r="J118" s="203"/>
      <c r="K118" s="203"/>
      <c r="L118" s="203"/>
      <c r="M118" s="205"/>
      <c r="N118" s="205"/>
      <c r="O118" s="206" t="str">
        <f t="shared" si="52"/>
        <v>-</v>
      </c>
      <c r="P118" s="203" t="str">
        <f t="shared" si="52"/>
        <v>-</v>
      </c>
      <c r="Q118" s="203" t="str">
        <f t="shared" si="52"/>
        <v>-</v>
      </c>
      <c r="R118" s="203" t="str">
        <f t="shared" si="52"/>
        <v>-</v>
      </c>
      <c r="S118" s="203" t="str">
        <f t="shared" si="52"/>
        <v>-</v>
      </c>
      <c r="T118" s="203" t="str">
        <f t="shared" si="52"/>
        <v>-</v>
      </c>
      <c r="U118" s="203" t="str">
        <f t="shared" si="52"/>
        <v>-</v>
      </c>
      <c r="V118" s="203"/>
      <c r="W118" s="203"/>
      <c r="X118" s="207" t="str">
        <f t="shared" si="52"/>
        <v>-</v>
      </c>
      <c r="Y118" s="99"/>
      <c r="Z118" s="545" t="str">
        <f t="shared" si="48"/>
        <v>-</v>
      </c>
      <c r="AA118" s="206" t="str">
        <f t="shared" si="52"/>
        <v>-</v>
      </c>
      <c r="AB118" s="203" t="str">
        <f t="shared" si="52"/>
        <v>-</v>
      </c>
      <c r="AC118" s="203" t="str">
        <f t="shared" si="52"/>
        <v>-</v>
      </c>
      <c r="AD118" s="203" t="str">
        <f t="shared" si="52"/>
        <v>-</v>
      </c>
      <c r="AE118" s="203" t="str">
        <f t="shared" si="52"/>
        <v>-</v>
      </c>
      <c r="AF118" s="203" t="str">
        <f t="shared" si="52"/>
        <v>-</v>
      </c>
      <c r="AG118" s="203"/>
      <c r="AH118" s="203"/>
      <c r="AI118" s="203"/>
      <c r="AJ118" s="203" t="str">
        <f t="shared" si="52"/>
        <v>-</v>
      </c>
      <c r="AK118" s="205"/>
      <c r="AL118" s="545" t="str">
        <f t="shared" si="49"/>
        <v>-</v>
      </c>
      <c r="AM118" s="206" t="str">
        <f t="shared" si="52"/>
        <v>-</v>
      </c>
      <c r="AN118" s="203" t="str">
        <f t="shared" si="52"/>
        <v>-</v>
      </c>
      <c r="AO118" s="203" t="str">
        <f t="shared" si="52"/>
        <v>-</v>
      </c>
      <c r="AP118" s="203" t="str">
        <f t="shared" si="52"/>
        <v>-</v>
      </c>
      <c r="AQ118" s="203" t="str">
        <f t="shared" si="52"/>
        <v>-</v>
      </c>
      <c r="AR118" s="203" t="str">
        <f t="shared" si="52"/>
        <v>-</v>
      </c>
      <c r="AS118" s="203" t="str">
        <f>IF(AT97&gt;1,"ДА","-")</f>
        <v>-</v>
      </c>
      <c r="AT118" s="203"/>
      <c r="AU118" s="203"/>
      <c r="AV118" s="203" t="str">
        <f t="shared" si="52"/>
        <v>-</v>
      </c>
      <c r="AW118" s="205"/>
      <c r="AX118" s="207" t="str">
        <f t="shared" si="50"/>
        <v>-</v>
      </c>
      <c r="AY118" s="208" t="str">
        <f t="shared" si="52"/>
        <v>-</v>
      </c>
      <c r="AZ118" s="203" t="str">
        <f t="shared" si="52"/>
        <v>-</v>
      </c>
      <c r="BA118" s="203" t="str">
        <f t="shared" si="52"/>
        <v>-</v>
      </c>
      <c r="BB118" s="203" t="str">
        <f t="shared" si="52"/>
        <v>-</v>
      </c>
      <c r="BC118" s="203" t="str">
        <f t="shared" si="52"/>
        <v>-</v>
      </c>
      <c r="BD118" s="203" t="str">
        <f t="shared" si="52"/>
        <v>-</v>
      </c>
      <c r="BE118" s="203" t="str">
        <f t="shared" si="52"/>
        <v>-</v>
      </c>
      <c r="BF118" s="203"/>
      <c r="BG118" s="203"/>
      <c r="BH118" s="203" t="str">
        <f t="shared" si="52"/>
        <v>-</v>
      </c>
      <c r="BI118" s="203" t="str">
        <f t="shared" si="52"/>
        <v>-</v>
      </c>
      <c r="BJ118" s="207" t="str">
        <f t="shared" si="52"/>
        <v>-</v>
      </c>
      <c r="BL118" s="12" t="str">
        <f t="shared" si="52"/>
        <v>-</v>
      </c>
      <c r="BM118" s="12" t="str">
        <f t="shared" si="52"/>
        <v>-</v>
      </c>
      <c r="BN118" s="12" t="str">
        <f t="shared" si="52"/>
        <v>-</v>
      </c>
      <c r="BO118" s="12" t="str">
        <f t="shared" si="52"/>
        <v>-</v>
      </c>
      <c r="BP118" s="12" t="str">
        <f t="shared" si="52"/>
        <v>-</v>
      </c>
      <c r="BS118" s="12" t="str">
        <f t="shared" si="40"/>
        <v>-</v>
      </c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</row>
    <row r="119" spans="2:83" ht="20.25" hidden="1" customHeight="1">
      <c r="B119" s="209">
        <v>35</v>
      </c>
      <c r="C119" s="206" t="str">
        <f t="shared" si="52"/>
        <v>-</v>
      </c>
      <c r="D119" s="203" t="str">
        <f t="shared" si="52"/>
        <v>-</v>
      </c>
      <c r="E119" s="203" t="str">
        <f t="shared" si="52"/>
        <v>-</v>
      </c>
      <c r="F119" s="203" t="str">
        <f t="shared" si="52"/>
        <v>-</v>
      </c>
      <c r="G119" s="203" t="str">
        <f t="shared" si="52"/>
        <v>-</v>
      </c>
      <c r="H119" s="203" t="str">
        <f t="shared" si="52"/>
        <v>-</v>
      </c>
      <c r="I119" s="204" t="str">
        <f t="shared" si="52"/>
        <v>-</v>
      </c>
      <c r="J119" s="203"/>
      <c r="K119" s="203"/>
      <c r="L119" s="203"/>
      <c r="M119" s="205"/>
      <c r="N119" s="205"/>
      <c r="O119" s="206" t="str">
        <f t="shared" si="52"/>
        <v>-</v>
      </c>
      <c r="P119" s="203" t="str">
        <f t="shared" si="52"/>
        <v>-</v>
      </c>
      <c r="Q119" s="203" t="str">
        <f t="shared" si="52"/>
        <v>-</v>
      </c>
      <c r="R119" s="203" t="str">
        <f t="shared" si="52"/>
        <v>-</v>
      </c>
      <c r="S119" s="203" t="str">
        <f t="shared" si="52"/>
        <v>-</v>
      </c>
      <c r="T119" s="203" t="str">
        <f t="shared" si="52"/>
        <v>-</v>
      </c>
      <c r="U119" s="203" t="str">
        <f t="shared" si="52"/>
        <v>-</v>
      </c>
      <c r="V119" s="203"/>
      <c r="W119" s="203"/>
      <c r="X119" s="207" t="str">
        <f t="shared" si="52"/>
        <v>-</v>
      </c>
      <c r="Y119" s="99"/>
      <c r="Z119" s="545" t="str">
        <f t="shared" si="48"/>
        <v>-</v>
      </c>
      <c r="AA119" s="206" t="str">
        <f t="shared" si="52"/>
        <v>-</v>
      </c>
      <c r="AB119" s="203" t="str">
        <f t="shared" si="52"/>
        <v>-</v>
      </c>
      <c r="AC119" s="203" t="str">
        <f t="shared" si="52"/>
        <v>-</v>
      </c>
      <c r="AD119" s="203" t="str">
        <f t="shared" si="52"/>
        <v>-</v>
      </c>
      <c r="AE119" s="203" t="str">
        <f t="shared" si="52"/>
        <v>-</v>
      </c>
      <c r="AF119" s="203" t="str">
        <f t="shared" si="52"/>
        <v>-</v>
      </c>
      <c r="AG119" s="203"/>
      <c r="AH119" s="203"/>
      <c r="AI119" s="203"/>
      <c r="AJ119" s="203" t="str">
        <f t="shared" si="52"/>
        <v>-</v>
      </c>
      <c r="AK119" s="205"/>
      <c r="AL119" s="545" t="str">
        <f t="shared" si="49"/>
        <v>-</v>
      </c>
      <c r="AM119" s="206" t="str">
        <f t="shared" si="52"/>
        <v>-</v>
      </c>
      <c r="AN119" s="203" t="str">
        <f t="shared" si="52"/>
        <v>-</v>
      </c>
      <c r="AO119" s="203" t="str">
        <f t="shared" si="52"/>
        <v>-</v>
      </c>
      <c r="AP119" s="203" t="str">
        <f t="shared" si="52"/>
        <v>-</v>
      </c>
      <c r="AQ119" s="203" t="str">
        <f t="shared" si="52"/>
        <v>-</v>
      </c>
      <c r="AR119" s="203" t="str">
        <f t="shared" si="52"/>
        <v>-</v>
      </c>
      <c r="AS119" s="203" t="str">
        <f t="shared" si="52"/>
        <v>-</v>
      </c>
      <c r="AT119" s="203"/>
      <c r="AU119" s="203"/>
      <c r="AV119" s="203" t="str">
        <f t="shared" si="52"/>
        <v>-</v>
      </c>
      <c r="AW119" s="205"/>
      <c r="AX119" s="207" t="str">
        <f t="shared" si="50"/>
        <v>-</v>
      </c>
      <c r="AY119" s="208" t="str">
        <f t="shared" si="52"/>
        <v>-</v>
      </c>
      <c r="AZ119" s="203" t="str">
        <f t="shared" si="52"/>
        <v>-</v>
      </c>
      <c r="BA119" s="203" t="str">
        <f t="shared" si="52"/>
        <v>-</v>
      </c>
      <c r="BB119" s="203" t="str">
        <f t="shared" si="52"/>
        <v>-</v>
      </c>
      <c r="BC119" s="203" t="str">
        <f t="shared" si="52"/>
        <v>-</v>
      </c>
      <c r="BD119" s="203" t="str">
        <f t="shared" si="52"/>
        <v>-</v>
      </c>
      <c r="BE119" s="203" t="str">
        <f t="shared" si="52"/>
        <v>-</v>
      </c>
      <c r="BF119" s="203"/>
      <c r="BG119" s="203"/>
      <c r="BH119" s="203" t="str">
        <f t="shared" si="52"/>
        <v>-</v>
      </c>
      <c r="BI119" s="203" t="str">
        <f t="shared" si="52"/>
        <v>-</v>
      </c>
      <c r="BJ119" s="207" t="str">
        <f t="shared" si="52"/>
        <v>-</v>
      </c>
      <c r="BL119" s="12" t="str">
        <f t="shared" si="52"/>
        <v>-</v>
      </c>
      <c r="BM119" s="12" t="str">
        <f t="shared" si="52"/>
        <v>-</v>
      </c>
      <c r="BN119" s="12" t="str">
        <f t="shared" si="52"/>
        <v>-</v>
      </c>
      <c r="BO119" s="12" t="str">
        <f t="shared" si="52"/>
        <v>-</v>
      </c>
      <c r="BP119" s="12" t="str">
        <f t="shared" si="52"/>
        <v>-</v>
      </c>
      <c r="BS119" s="12" t="str">
        <f t="shared" si="40"/>
        <v>-</v>
      </c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</row>
    <row r="120" spans="2:83" ht="20.25" hidden="1" customHeight="1">
      <c r="B120" s="209">
        <v>37</v>
      </c>
      <c r="C120" s="206" t="str">
        <f t="shared" si="52"/>
        <v>-</v>
      </c>
      <c r="D120" s="203" t="str">
        <f t="shared" si="52"/>
        <v>-</v>
      </c>
      <c r="E120" s="203" t="str">
        <f t="shared" si="52"/>
        <v>-</v>
      </c>
      <c r="F120" s="203" t="str">
        <f t="shared" si="52"/>
        <v>-</v>
      </c>
      <c r="G120" s="203" t="str">
        <f t="shared" si="52"/>
        <v>-</v>
      </c>
      <c r="H120" s="203" t="str">
        <f t="shared" si="52"/>
        <v>-</v>
      </c>
      <c r="I120" s="204" t="str">
        <f t="shared" si="52"/>
        <v>-</v>
      </c>
      <c r="J120" s="203"/>
      <c r="K120" s="203"/>
      <c r="L120" s="203"/>
      <c r="M120" s="205"/>
      <c r="N120" s="205"/>
      <c r="O120" s="206" t="str">
        <f t="shared" si="52"/>
        <v>-</v>
      </c>
      <c r="P120" s="203" t="str">
        <f t="shared" si="52"/>
        <v>-</v>
      </c>
      <c r="Q120" s="203" t="str">
        <f t="shared" si="52"/>
        <v>-</v>
      </c>
      <c r="R120" s="203" t="str">
        <f t="shared" si="52"/>
        <v>-</v>
      </c>
      <c r="S120" s="203" t="str">
        <f t="shared" si="52"/>
        <v>-</v>
      </c>
      <c r="T120" s="203" t="str">
        <f t="shared" si="52"/>
        <v>-</v>
      </c>
      <c r="U120" s="203" t="str">
        <f t="shared" si="52"/>
        <v>-</v>
      </c>
      <c r="V120" s="203"/>
      <c r="W120" s="203"/>
      <c r="X120" s="207" t="str">
        <f t="shared" si="52"/>
        <v>-</v>
      </c>
      <c r="Y120" s="99"/>
      <c r="Z120" s="545" t="str">
        <f t="shared" si="48"/>
        <v>-</v>
      </c>
      <c r="AA120" s="206" t="str">
        <f t="shared" si="52"/>
        <v>-</v>
      </c>
      <c r="AB120" s="203" t="str">
        <f t="shared" si="52"/>
        <v>-</v>
      </c>
      <c r="AC120" s="203" t="str">
        <f t="shared" si="52"/>
        <v>-</v>
      </c>
      <c r="AD120" s="203" t="str">
        <f t="shared" si="52"/>
        <v>-</v>
      </c>
      <c r="AE120" s="203" t="str">
        <f t="shared" si="52"/>
        <v>-</v>
      </c>
      <c r="AF120" s="203" t="str">
        <f t="shared" si="52"/>
        <v>-</v>
      </c>
      <c r="AG120" s="203"/>
      <c r="AH120" s="203"/>
      <c r="AI120" s="203"/>
      <c r="AJ120" s="203" t="str">
        <f t="shared" si="52"/>
        <v>-</v>
      </c>
      <c r="AK120" s="205"/>
      <c r="AL120" s="545" t="str">
        <f t="shared" si="49"/>
        <v>-</v>
      </c>
      <c r="AM120" s="206" t="str">
        <f t="shared" si="52"/>
        <v>-</v>
      </c>
      <c r="AN120" s="203" t="str">
        <f t="shared" si="52"/>
        <v>-</v>
      </c>
      <c r="AO120" s="203" t="str">
        <f t="shared" si="52"/>
        <v>-</v>
      </c>
      <c r="AP120" s="203" t="str">
        <f t="shared" si="52"/>
        <v>-</v>
      </c>
      <c r="AQ120" s="203" t="str">
        <f t="shared" si="52"/>
        <v>-</v>
      </c>
      <c r="AR120" s="203" t="str">
        <f t="shared" si="52"/>
        <v>-</v>
      </c>
      <c r="AS120" s="203" t="str">
        <f t="shared" si="52"/>
        <v>-</v>
      </c>
      <c r="AT120" s="203"/>
      <c r="AU120" s="203"/>
      <c r="AV120" s="203" t="str">
        <f t="shared" si="52"/>
        <v>-</v>
      </c>
      <c r="AW120" s="205"/>
      <c r="AX120" s="207" t="str">
        <f t="shared" si="50"/>
        <v>-</v>
      </c>
      <c r="AY120" s="208" t="str">
        <f t="shared" si="52"/>
        <v>-</v>
      </c>
      <c r="AZ120" s="203" t="str">
        <f t="shared" si="52"/>
        <v>-</v>
      </c>
      <c r="BA120" s="203" t="str">
        <f t="shared" si="52"/>
        <v>-</v>
      </c>
      <c r="BB120" s="203" t="str">
        <f t="shared" si="52"/>
        <v>-</v>
      </c>
      <c r="BC120" s="203" t="str">
        <f t="shared" si="52"/>
        <v>-</v>
      </c>
      <c r="BD120" s="203" t="str">
        <f t="shared" si="52"/>
        <v>-</v>
      </c>
      <c r="BE120" s="203" t="str">
        <f t="shared" si="52"/>
        <v>-</v>
      </c>
      <c r="BF120" s="203"/>
      <c r="BG120" s="203"/>
      <c r="BH120" s="203" t="str">
        <f t="shared" ref="BH120:BP120" si="53">IF(BH99&gt;1,"ДА","-")</f>
        <v>-</v>
      </c>
      <c r="BI120" s="203" t="str">
        <f t="shared" si="53"/>
        <v>-</v>
      </c>
      <c r="BJ120" s="207" t="str">
        <f t="shared" si="53"/>
        <v>-</v>
      </c>
      <c r="BL120" s="12" t="str">
        <f t="shared" si="53"/>
        <v>-</v>
      </c>
      <c r="BM120" s="12" t="str">
        <f t="shared" si="53"/>
        <v>-</v>
      </c>
      <c r="BN120" s="12" t="str">
        <f t="shared" si="53"/>
        <v>-</v>
      </c>
      <c r="BO120" s="12" t="str">
        <f t="shared" si="53"/>
        <v>-</v>
      </c>
      <c r="BP120" s="12" t="str">
        <f t="shared" si="53"/>
        <v>-</v>
      </c>
      <c r="BS120" s="12" t="str">
        <f t="shared" si="40"/>
        <v>-</v>
      </c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</row>
    <row r="121" spans="2:83" ht="20.25" hidden="1" customHeight="1">
      <c r="B121" s="209">
        <v>38</v>
      </c>
      <c r="C121" s="206" t="str">
        <f t="shared" ref="C121:BP122" si="54">IF(C100&gt;1,"ДА","-")</f>
        <v>-</v>
      </c>
      <c r="D121" s="203" t="str">
        <f t="shared" si="54"/>
        <v>-</v>
      </c>
      <c r="E121" s="203" t="str">
        <f t="shared" si="54"/>
        <v>-</v>
      </c>
      <c r="F121" s="203" t="str">
        <f t="shared" si="54"/>
        <v>-</v>
      </c>
      <c r="G121" s="203" t="str">
        <f t="shared" si="54"/>
        <v>-</v>
      </c>
      <c r="H121" s="203" t="str">
        <f t="shared" si="54"/>
        <v>-</v>
      </c>
      <c r="I121" s="204" t="str">
        <f t="shared" si="54"/>
        <v>-</v>
      </c>
      <c r="J121" s="203"/>
      <c r="K121" s="203"/>
      <c r="L121" s="203"/>
      <c r="M121" s="205"/>
      <c r="N121" s="205"/>
      <c r="O121" s="206" t="str">
        <f t="shared" si="54"/>
        <v>-</v>
      </c>
      <c r="P121" s="203" t="str">
        <f t="shared" si="54"/>
        <v>-</v>
      </c>
      <c r="Q121" s="203" t="str">
        <f t="shared" si="54"/>
        <v>-</v>
      </c>
      <c r="R121" s="203" t="str">
        <f t="shared" si="54"/>
        <v>-</v>
      </c>
      <c r="S121" s="203" t="str">
        <f t="shared" si="54"/>
        <v>-</v>
      </c>
      <c r="T121" s="203" t="str">
        <f t="shared" si="54"/>
        <v>-</v>
      </c>
      <c r="U121" s="203" t="str">
        <f t="shared" si="54"/>
        <v>-</v>
      </c>
      <c r="V121" s="203"/>
      <c r="W121" s="203"/>
      <c r="X121" s="207" t="str">
        <f t="shared" si="54"/>
        <v>-</v>
      </c>
      <c r="Y121" s="99"/>
      <c r="Z121" s="545" t="str">
        <f t="shared" si="48"/>
        <v>-</v>
      </c>
      <c r="AA121" s="206" t="str">
        <f t="shared" si="54"/>
        <v>-</v>
      </c>
      <c r="AB121" s="203" t="str">
        <f t="shared" si="54"/>
        <v>-</v>
      </c>
      <c r="AC121" s="203" t="str">
        <f t="shared" si="54"/>
        <v>-</v>
      </c>
      <c r="AD121" s="203" t="str">
        <f t="shared" si="54"/>
        <v>-</v>
      </c>
      <c r="AE121" s="203" t="str">
        <f t="shared" si="54"/>
        <v>-</v>
      </c>
      <c r="AF121" s="203" t="str">
        <f t="shared" si="54"/>
        <v>-</v>
      </c>
      <c r="AG121" s="203"/>
      <c r="AH121" s="203"/>
      <c r="AI121" s="203"/>
      <c r="AJ121" s="203" t="str">
        <f t="shared" si="54"/>
        <v>-</v>
      </c>
      <c r="AK121" s="205"/>
      <c r="AL121" s="545" t="str">
        <f t="shared" si="49"/>
        <v>-</v>
      </c>
      <c r="AM121" s="206" t="str">
        <f t="shared" si="54"/>
        <v>-</v>
      </c>
      <c r="AN121" s="203" t="str">
        <f t="shared" si="54"/>
        <v>-</v>
      </c>
      <c r="AO121" s="203" t="str">
        <f t="shared" si="54"/>
        <v>-</v>
      </c>
      <c r="AP121" s="203" t="str">
        <f t="shared" si="54"/>
        <v>-</v>
      </c>
      <c r="AQ121" s="203" t="str">
        <f t="shared" si="54"/>
        <v>-</v>
      </c>
      <c r="AR121" s="203" t="str">
        <f t="shared" si="54"/>
        <v>-</v>
      </c>
      <c r="AS121" s="203" t="str">
        <f t="shared" si="54"/>
        <v>-</v>
      </c>
      <c r="AT121" s="203"/>
      <c r="AU121" s="203"/>
      <c r="AV121" s="203" t="str">
        <f t="shared" si="54"/>
        <v>-</v>
      </c>
      <c r="AW121" s="205"/>
      <c r="AX121" s="207" t="str">
        <f t="shared" si="50"/>
        <v>-</v>
      </c>
      <c r="AY121" s="208" t="str">
        <f t="shared" si="54"/>
        <v>-</v>
      </c>
      <c r="AZ121" s="203" t="str">
        <f t="shared" si="54"/>
        <v>-</v>
      </c>
      <c r="BA121" s="203" t="str">
        <f t="shared" si="54"/>
        <v>-</v>
      </c>
      <c r="BB121" s="203" t="str">
        <f t="shared" si="54"/>
        <v>-</v>
      </c>
      <c r="BC121" s="203" t="str">
        <f t="shared" si="54"/>
        <v>-</v>
      </c>
      <c r="BD121" s="203" t="str">
        <f t="shared" si="54"/>
        <v>-</v>
      </c>
      <c r="BE121" s="203" t="str">
        <f t="shared" si="54"/>
        <v>-</v>
      </c>
      <c r="BF121" s="203"/>
      <c r="BG121" s="203"/>
      <c r="BH121" s="203" t="str">
        <f t="shared" si="54"/>
        <v>-</v>
      </c>
      <c r="BI121" s="203" t="str">
        <f t="shared" si="54"/>
        <v>-</v>
      </c>
      <c r="BJ121" s="207" t="str">
        <f t="shared" si="54"/>
        <v>-</v>
      </c>
      <c r="BL121" s="12" t="str">
        <f t="shared" si="54"/>
        <v>-</v>
      </c>
      <c r="BM121" s="12" t="str">
        <f t="shared" si="54"/>
        <v>-</v>
      </c>
      <c r="BN121" s="12" t="str">
        <f t="shared" si="54"/>
        <v>-</v>
      </c>
      <c r="BO121" s="12" t="str">
        <f t="shared" si="54"/>
        <v>-</v>
      </c>
      <c r="BP121" s="12" t="str">
        <f t="shared" si="54"/>
        <v>-</v>
      </c>
      <c r="BS121" s="12" t="str">
        <f t="shared" si="40"/>
        <v>-</v>
      </c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</row>
    <row r="122" spans="2:83" ht="20.25" hidden="1" customHeight="1">
      <c r="B122" s="209">
        <v>39</v>
      </c>
      <c r="C122" s="206" t="str">
        <f t="shared" si="54"/>
        <v>-</v>
      </c>
      <c r="D122" s="203" t="str">
        <f t="shared" si="54"/>
        <v>-</v>
      </c>
      <c r="E122" s="203" t="str">
        <f t="shared" si="54"/>
        <v>-</v>
      </c>
      <c r="F122" s="203" t="str">
        <f t="shared" si="54"/>
        <v>-</v>
      </c>
      <c r="G122" s="203" t="str">
        <f t="shared" si="54"/>
        <v>-</v>
      </c>
      <c r="H122" s="203" t="str">
        <f t="shared" si="54"/>
        <v>-</v>
      </c>
      <c r="I122" s="204" t="str">
        <f t="shared" si="54"/>
        <v>-</v>
      </c>
      <c r="J122" s="203"/>
      <c r="K122" s="203"/>
      <c r="L122" s="203"/>
      <c r="M122" s="205"/>
      <c r="N122" s="205"/>
      <c r="O122" s="206" t="str">
        <f t="shared" si="54"/>
        <v>-</v>
      </c>
      <c r="P122" s="203" t="str">
        <f t="shared" si="54"/>
        <v>-</v>
      </c>
      <c r="Q122" s="203" t="str">
        <f t="shared" si="54"/>
        <v>-</v>
      </c>
      <c r="R122" s="203" t="str">
        <f t="shared" si="54"/>
        <v>-</v>
      </c>
      <c r="S122" s="203" t="str">
        <f t="shared" si="54"/>
        <v>-</v>
      </c>
      <c r="T122" s="203" t="str">
        <f t="shared" si="54"/>
        <v>-</v>
      </c>
      <c r="U122" s="203" t="str">
        <f t="shared" si="54"/>
        <v>-</v>
      </c>
      <c r="V122" s="203"/>
      <c r="W122" s="203"/>
      <c r="X122" s="207" t="str">
        <f t="shared" si="54"/>
        <v>-</v>
      </c>
      <c r="Y122" s="99"/>
      <c r="Z122" s="545" t="str">
        <f t="shared" si="48"/>
        <v>-</v>
      </c>
      <c r="AA122" s="206" t="str">
        <f t="shared" si="54"/>
        <v>-</v>
      </c>
      <c r="AB122" s="203" t="str">
        <f t="shared" si="54"/>
        <v>-</v>
      </c>
      <c r="AC122" s="203" t="str">
        <f t="shared" si="54"/>
        <v>-</v>
      </c>
      <c r="AD122" s="203" t="str">
        <f t="shared" si="54"/>
        <v>-</v>
      </c>
      <c r="AE122" s="203" t="str">
        <f t="shared" si="54"/>
        <v>-</v>
      </c>
      <c r="AF122" s="203" t="str">
        <f t="shared" si="54"/>
        <v>-</v>
      </c>
      <c r="AG122" s="203"/>
      <c r="AH122" s="203"/>
      <c r="AI122" s="203"/>
      <c r="AJ122" s="203" t="str">
        <f t="shared" si="54"/>
        <v>-</v>
      </c>
      <c r="AK122" s="205"/>
      <c r="AL122" s="545" t="str">
        <f t="shared" si="49"/>
        <v>-</v>
      </c>
      <c r="AM122" s="206" t="str">
        <f t="shared" si="54"/>
        <v>-</v>
      </c>
      <c r="AN122" s="203" t="str">
        <f t="shared" si="54"/>
        <v>-</v>
      </c>
      <c r="AO122" s="203" t="str">
        <f t="shared" si="54"/>
        <v>-</v>
      </c>
      <c r="AP122" s="203" t="str">
        <f t="shared" si="54"/>
        <v>-</v>
      </c>
      <c r="AQ122" s="203" t="str">
        <f t="shared" si="54"/>
        <v>-</v>
      </c>
      <c r="AR122" s="203" t="str">
        <f t="shared" si="54"/>
        <v>-</v>
      </c>
      <c r="AS122" s="203" t="str">
        <f t="shared" si="54"/>
        <v>-</v>
      </c>
      <c r="AT122" s="203"/>
      <c r="AU122" s="203"/>
      <c r="AV122" s="203" t="str">
        <f t="shared" si="54"/>
        <v>-</v>
      </c>
      <c r="AW122" s="205"/>
      <c r="AX122" s="207" t="str">
        <f t="shared" si="50"/>
        <v>-</v>
      </c>
      <c r="AY122" s="208" t="str">
        <f t="shared" si="54"/>
        <v>-</v>
      </c>
      <c r="AZ122" s="203" t="str">
        <f t="shared" si="54"/>
        <v>-</v>
      </c>
      <c r="BA122" s="203" t="str">
        <f t="shared" si="54"/>
        <v>-</v>
      </c>
      <c r="BB122" s="203" t="str">
        <f t="shared" si="54"/>
        <v>-</v>
      </c>
      <c r="BC122" s="203" t="str">
        <f t="shared" si="54"/>
        <v>-</v>
      </c>
      <c r="BD122" s="203" t="str">
        <f t="shared" si="54"/>
        <v>-</v>
      </c>
      <c r="BE122" s="203" t="str">
        <f t="shared" si="54"/>
        <v>-</v>
      </c>
      <c r="BF122" s="203"/>
      <c r="BG122" s="203"/>
      <c r="BH122" s="203" t="str">
        <f t="shared" si="54"/>
        <v>-</v>
      </c>
      <c r="BI122" s="203" t="str">
        <f t="shared" si="54"/>
        <v>-</v>
      </c>
      <c r="BJ122" s="207" t="str">
        <f t="shared" si="54"/>
        <v>-</v>
      </c>
      <c r="BL122" s="12" t="str">
        <f t="shared" si="54"/>
        <v>-</v>
      </c>
      <c r="BM122" s="12" t="str">
        <f t="shared" si="54"/>
        <v>-</v>
      </c>
      <c r="BN122" s="12" t="str">
        <f t="shared" si="54"/>
        <v>-</v>
      </c>
      <c r="BO122" s="12" t="str">
        <f t="shared" si="54"/>
        <v>-</v>
      </c>
      <c r="BP122" s="12" t="str">
        <f t="shared" si="54"/>
        <v>-</v>
      </c>
      <c r="BS122" s="12" t="str">
        <f t="shared" si="40"/>
        <v>-</v>
      </c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</row>
    <row r="123" spans="2:83" ht="20.25" hidden="1" customHeight="1">
      <c r="B123" s="209"/>
      <c r="C123" s="206">
        <f>SUM(C77:C98)+C100</f>
        <v>17</v>
      </c>
      <c r="D123" s="203">
        <f t="shared" ref="D123:BS123" si="55">SUM(D77:D98)+D100</f>
        <v>19</v>
      </c>
      <c r="E123" s="203">
        <f t="shared" si="55"/>
        <v>20</v>
      </c>
      <c r="F123" s="203">
        <f t="shared" si="55"/>
        <v>20</v>
      </c>
      <c r="G123" s="203">
        <f t="shared" si="55"/>
        <v>21</v>
      </c>
      <c r="H123" s="203">
        <f t="shared" si="55"/>
        <v>22</v>
      </c>
      <c r="I123" s="203">
        <f t="shared" si="55"/>
        <v>17</v>
      </c>
      <c r="J123" s="203">
        <f t="shared" si="55"/>
        <v>10</v>
      </c>
      <c r="K123" s="203">
        <f t="shared" si="55"/>
        <v>4</v>
      </c>
      <c r="L123" s="203">
        <f t="shared" si="55"/>
        <v>2</v>
      </c>
      <c r="M123" s="205"/>
      <c r="N123" s="205">
        <f t="shared" ref="N123" si="56">SUM(N77:N98)+N100</f>
        <v>0</v>
      </c>
      <c r="O123" s="206">
        <f t="shared" si="55"/>
        <v>16</v>
      </c>
      <c r="P123" s="203">
        <f t="shared" si="55"/>
        <v>18</v>
      </c>
      <c r="Q123" s="203">
        <f t="shared" si="55"/>
        <v>22</v>
      </c>
      <c r="R123" s="203">
        <f t="shared" si="55"/>
        <v>22</v>
      </c>
      <c r="S123" s="203">
        <f t="shared" si="55"/>
        <v>21</v>
      </c>
      <c r="T123" s="203">
        <f t="shared" si="55"/>
        <v>21</v>
      </c>
      <c r="U123" s="203">
        <f t="shared" si="55"/>
        <v>15</v>
      </c>
      <c r="V123" s="203">
        <f t="shared" si="55"/>
        <v>12</v>
      </c>
      <c r="W123" s="203">
        <f t="shared" si="55"/>
        <v>7</v>
      </c>
      <c r="X123" s="207">
        <f t="shared" si="55"/>
        <v>4</v>
      </c>
      <c r="Y123" s="99"/>
      <c r="Z123" s="545">
        <f t="shared" ref="Z123" si="57">SUM(Z77:Z98)+Z100</f>
        <v>0</v>
      </c>
      <c r="AA123" s="206">
        <f t="shared" si="55"/>
        <v>15</v>
      </c>
      <c r="AB123" s="203">
        <f t="shared" si="55"/>
        <v>19</v>
      </c>
      <c r="AC123" s="203">
        <f t="shared" si="55"/>
        <v>19</v>
      </c>
      <c r="AD123" s="203">
        <f t="shared" si="55"/>
        <v>22</v>
      </c>
      <c r="AE123" s="203">
        <f t="shared" si="55"/>
        <v>22</v>
      </c>
      <c r="AF123" s="203">
        <f t="shared" si="55"/>
        <v>20</v>
      </c>
      <c r="AG123" s="203">
        <f t="shared" si="55"/>
        <v>17</v>
      </c>
      <c r="AH123" s="203">
        <f t="shared" si="55"/>
        <v>11</v>
      </c>
      <c r="AI123" s="203">
        <f t="shared" si="55"/>
        <v>5</v>
      </c>
      <c r="AJ123" s="203">
        <f t="shared" si="55"/>
        <v>3</v>
      </c>
      <c r="AK123" s="205"/>
      <c r="AL123" s="545">
        <f t="shared" ref="AL123" si="58">SUM(AL77:AL98)+AL100</f>
        <v>0</v>
      </c>
      <c r="AM123" s="206">
        <f t="shared" si="55"/>
        <v>15</v>
      </c>
      <c r="AN123" s="203">
        <f t="shared" si="55"/>
        <v>18</v>
      </c>
      <c r="AO123" s="203">
        <f t="shared" si="55"/>
        <v>21</v>
      </c>
      <c r="AP123" s="203">
        <f t="shared" si="55"/>
        <v>20</v>
      </c>
      <c r="AQ123" s="203">
        <f t="shared" si="55"/>
        <v>19</v>
      </c>
      <c r="AR123" s="203">
        <f t="shared" si="55"/>
        <v>17</v>
      </c>
      <c r="AS123" s="203">
        <f t="shared" si="55"/>
        <v>15</v>
      </c>
      <c r="AT123" s="203">
        <f t="shared" si="55"/>
        <v>13</v>
      </c>
      <c r="AU123" s="203">
        <f t="shared" si="55"/>
        <v>6</v>
      </c>
      <c r="AV123" s="203">
        <f t="shared" si="55"/>
        <v>3</v>
      </c>
      <c r="AW123" s="205"/>
      <c r="AX123" s="207">
        <f t="shared" ref="AX123" si="59">SUM(AX77:AX98)+AX100</f>
        <v>0</v>
      </c>
      <c r="AY123" s="208">
        <f t="shared" si="55"/>
        <v>17</v>
      </c>
      <c r="AZ123" s="203">
        <f t="shared" si="55"/>
        <v>16</v>
      </c>
      <c r="BA123" s="203">
        <f t="shared" si="55"/>
        <v>20</v>
      </c>
      <c r="BB123" s="203">
        <f t="shared" si="55"/>
        <v>22</v>
      </c>
      <c r="BC123" s="203">
        <f t="shared" si="55"/>
        <v>19</v>
      </c>
      <c r="BD123" s="203">
        <f t="shared" si="55"/>
        <v>17</v>
      </c>
      <c r="BE123" s="203">
        <f t="shared" si="55"/>
        <v>12</v>
      </c>
      <c r="BF123" s="203">
        <f t="shared" si="55"/>
        <v>9</v>
      </c>
      <c r="BG123" s="203">
        <f t="shared" si="55"/>
        <v>3</v>
      </c>
      <c r="BH123" s="203">
        <f t="shared" si="55"/>
        <v>2</v>
      </c>
      <c r="BI123" s="203">
        <f t="shared" ref="BI123:BJ123" si="60">SUM(BI77:BI98)+BI100</f>
        <v>0</v>
      </c>
      <c r="BJ123" s="207">
        <f t="shared" si="60"/>
        <v>0</v>
      </c>
      <c r="BL123" s="12">
        <f t="shared" si="55"/>
        <v>1</v>
      </c>
      <c r="BM123" s="12">
        <f t="shared" si="55"/>
        <v>1</v>
      </c>
      <c r="BN123" s="12">
        <f t="shared" si="55"/>
        <v>1</v>
      </c>
      <c r="BO123" s="12">
        <f t="shared" si="55"/>
        <v>1</v>
      </c>
      <c r="BP123" s="12">
        <f t="shared" si="55"/>
        <v>1</v>
      </c>
      <c r="BQ123" s="12">
        <f t="shared" si="55"/>
        <v>0</v>
      </c>
      <c r="BR123" s="12">
        <f t="shared" si="55"/>
        <v>0</v>
      </c>
      <c r="BS123" s="12">
        <f t="shared" si="55"/>
        <v>2</v>
      </c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</row>
    <row r="124" spans="2:83" ht="20.25" customHeight="1">
      <c r="C124" s="24">
        <v>1</v>
      </c>
      <c r="D124" s="9">
        <v>2</v>
      </c>
      <c r="E124" s="9">
        <v>3</v>
      </c>
      <c r="F124" s="9" t="s">
        <v>2</v>
      </c>
      <c r="G124" s="9" t="s">
        <v>17</v>
      </c>
      <c r="H124" s="9" t="s">
        <v>50</v>
      </c>
      <c r="I124" s="69" t="s">
        <v>51</v>
      </c>
      <c r="J124" s="9" t="s">
        <v>52</v>
      </c>
      <c r="K124" s="39" t="s">
        <v>53</v>
      </c>
      <c r="L124" s="39" t="s">
        <v>54</v>
      </c>
      <c r="M124" s="39"/>
      <c r="N124" s="490" t="s">
        <v>65</v>
      </c>
      <c r="O124" s="24">
        <v>1</v>
      </c>
      <c r="P124" s="9">
        <v>2</v>
      </c>
      <c r="Q124" s="9">
        <v>3</v>
      </c>
      <c r="R124" s="9" t="s">
        <v>2</v>
      </c>
      <c r="S124" s="9" t="s">
        <v>17</v>
      </c>
      <c r="T124" s="9" t="s">
        <v>50</v>
      </c>
      <c r="U124" s="69" t="s">
        <v>51</v>
      </c>
      <c r="V124" s="9" t="s">
        <v>52</v>
      </c>
      <c r="W124" s="39" t="s">
        <v>53</v>
      </c>
      <c r="X124" s="548" t="s">
        <v>54</v>
      </c>
      <c r="Y124" s="39"/>
      <c r="Z124" s="547" t="s">
        <v>65</v>
      </c>
      <c r="AA124" s="491">
        <v>1</v>
      </c>
      <c r="AB124" s="9">
        <v>2</v>
      </c>
      <c r="AC124" s="9">
        <v>3</v>
      </c>
      <c r="AD124" s="9" t="s">
        <v>2</v>
      </c>
      <c r="AE124" s="9" t="s">
        <v>17</v>
      </c>
      <c r="AF124" s="9" t="s">
        <v>50</v>
      </c>
      <c r="AG124" s="69" t="s">
        <v>51</v>
      </c>
      <c r="AH124" s="9" t="s">
        <v>52</v>
      </c>
      <c r="AI124" s="39" t="s">
        <v>53</v>
      </c>
      <c r="AJ124" s="39" t="s">
        <v>54</v>
      </c>
      <c r="AK124" s="39" t="s">
        <v>125</v>
      </c>
      <c r="AL124" s="547" t="s">
        <v>65</v>
      </c>
      <c r="AM124" s="71" t="s">
        <v>55</v>
      </c>
      <c r="AN124" s="72" t="s">
        <v>56</v>
      </c>
      <c r="AO124" s="72" t="s">
        <v>57</v>
      </c>
      <c r="AP124" s="72" t="s">
        <v>2</v>
      </c>
      <c r="AQ124" s="72" t="s">
        <v>17</v>
      </c>
      <c r="AR124" s="72" t="s">
        <v>50</v>
      </c>
      <c r="AS124" s="73" t="s">
        <v>51</v>
      </c>
      <c r="AT124" s="74" t="s">
        <v>52</v>
      </c>
      <c r="AU124" s="75" t="s">
        <v>53</v>
      </c>
      <c r="AV124" s="75" t="s">
        <v>54</v>
      </c>
      <c r="AW124" s="75"/>
      <c r="AX124" s="301" t="s">
        <v>65</v>
      </c>
      <c r="AY124" s="72" t="s">
        <v>55</v>
      </c>
      <c r="AZ124" s="72" t="s">
        <v>56</v>
      </c>
      <c r="BA124" s="72" t="s">
        <v>57</v>
      </c>
      <c r="BB124" s="72" t="s">
        <v>2</v>
      </c>
      <c r="BC124" s="72" t="s">
        <v>17</v>
      </c>
      <c r="BD124" s="72" t="s">
        <v>50</v>
      </c>
      <c r="BE124" s="73" t="s">
        <v>51</v>
      </c>
      <c r="BF124" s="74" t="s">
        <v>52</v>
      </c>
      <c r="BG124" s="229" t="s">
        <v>53</v>
      </c>
      <c r="BH124" s="229" t="s">
        <v>54</v>
      </c>
      <c r="BI124" s="229"/>
      <c r="BJ124" s="230" t="s">
        <v>65</v>
      </c>
      <c r="BK124" s="486"/>
      <c r="BL124" s="231">
        <v>1</v>
      </c>
      <c r="BM124" s="232">
        <v>2</v>
      </c>
      <c r="BN124" s="232">
        <v>3</v>
      </c>
      <c r="BO124" s="232">
        <v>4</v>
      </c>
      <c r="BP124" s="232">
        <v>5</v>
      </c>
      <c r="BQ124" s="232">
        <v>6</v>
      </c>
      <c r="BR124" s="232">
        <v>7</v>
      </c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</row>
    <row r="125" spans="2:83" ht="20.25" customHeight="1" thickBot="1">
      <c r="C125" s="621" t="s">
        <v>59</v>
      </c>
      <c r="D125" s="622"/>
      <c r="E125" s="622"/>
      <c r="F125" s="622"/>
      <c r="G125" s="622"/>
      <c r="H125" s="622"/>
      <c r="I125" s="622"/>
      <c r="J125" s="622"/>
      <c r="K125" s="622"/>
      <c r="L125" s="622"/>
      <c r="M125" s="622"/>
      <c r="N125" s="624"/>
      <c r="O125" s="634" t="s">
        <v>67</v>
      </c>
      <c r="P125" s="623"/>
      <c r="Q125" s="623"/>
      <c r="R125" s="623"/>
      <c r="S125" s="623"/>
      <c r="T125" s="623"/>
      <c r="U125" s="623"/>
      <c r="V125" s="623"/>
      <c r="W125" s="623"/>
      <c r="X125" s="635"/>
      <c r="Y125" s="549"/>
      <c r="Z125" s="615"/>
      <c r="AA125" s="622" t="s">
        <v>75</v>
      </c>
      <c r="AB125" s="622"/>
      <c r="AC125" s="622"/>
      <c r="AD125" s="622"/>
      <c r="AE125" s="622"/>
      <c r="AF125" s="622"/>
      <c r="AG125" s="622"/>
      <c r="AH125" s="622"/>
      <c r="AI125" s="622"/>
      <c r="AJ125" s="622"/>
      <c r="AK125" s="610"/>
      <c r="AL125" s="614"/>
      <c r="AM125" s="621" t="s">
        <v>76</v>
      </c>
      <c r="AN125" s="622"/>
      <c r="AO125" s="622"/>
      <c r="AP125" s="622"/>
      <c r="AQ125" s="622"/>
      <c r="AR125" s="622"/>
      <c r="AS125" s="622"/>
      <c r="AT125" s="622"/>
      <c r="AU125" s="622"/>
      <c r="AV125" s="622"/>
      <c r="AW125" s="622"/>
      <c r="AX125" s="625"/>
      <c r="AY125" s="636" t="s">
        <v>29</v>
      </c>
      <c r="AZ125" s="622"/>
      <c r="BA125" s="622"/>
      <c r="BB125" s="622"/>
      <c r="BC125" s="622"/>
      <c r="BD125" s="622"/>
      <c r="BE125" s="622"/>
      <c r="BF125" s="622"/>
      <c r="BG125" s="622"/>
      <c r="BH125" s="622"/>
      <c r="BI125" s="624"/>
      <c r="BJ125" s="625"/>
      <c r="BK125" s="487"/>
      <c r="BL125" s="619" t="s">
        <v>30</v>
      </c>
      <c r="BM125" s="620"/>
      <c r="BN125" s="620"/>
      <c r="BO125" s="620"/>
      <c r="BP125" s="620"/>
      <c r="BQ125" s="620"/>
      <c r="BR125" s="620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</row>
    <row r="126" spans="2:83" ht="20.25" customHeight="1"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</row>
    <row r="127" spans="2:83" ht="20.25" customHeight="1"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</row>
    <row r="128" spans="2:83" ht="20.25" customHeight="1"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</row>
    <row r="129" spans="3:83" ht="20.25" customHeight="1"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36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36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</row>
    <row r="130" spans="3:83" ht="20.25" customHeight="1"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36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36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</row>
    <row r="131" spans="3:83" ht="20.25" customHeight="1"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36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36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</row>
    <row r="132" spans="3:83" ht="20.25" customHeight="1"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36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36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</row>
    <row r="133" spans="3:83" ht="20.25" customHeight="1"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36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36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</row>
    <row r="134" spans="3:83" ht="20.25" customHeight="1"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36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36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</row>
    <row r="135" spans="3:83" ht="20.25" customHeight="1"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36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36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</row>
    <row r="136" spans="3:83" ht="20.25" customHeight="1"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36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36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</row>
    <row r="137" spans="3:83" ht="20.25" customHeight="1"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36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36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</row>
    <row r="138" spans="3:83" ht="20.25" customHeight="1"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36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36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</row>
    <row r="139" spans="3:83" ht="20.25" customHeight="1"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36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36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</row>
    <row r="140" spans="3:83" ht="20.25" customHeight="1"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36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36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</row>
    <row r="141" spans="3:83" ht="20.25" customHeight="1"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36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36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</row>
    <row r="142" spans="3:83" ht="20.25" customHeight="1"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36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36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</row>
    <row r="143" spans="3:83" ht="20.25" customHeight="1"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36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36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</row>
    <row r="144" spans="3:83" ht="20.25" customHeight="1"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36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36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</row>
    <row r="145" spans="3:83" ht="20.25" customHeight="1"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36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36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</row>
    <row r="146" spans="3:83" ht="20.25" customHeight="1"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36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36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</row>
    <row r="147" spans="3:83" ht="20.25" customHeight="1"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36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36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</row>
    <row r="148" spans="3:83" ht="20.25" customHeight="1"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36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36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</row>
    <row r="149" spans="3:83" ht="20.25" customHeight="1"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36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36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</row>
    <row r="150" spans="3:83" ht="20.25" customHeight="1"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36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36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</row>
    <row r="151" spans="3:83" ht="20.25" customHeight="1"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36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36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</row>
    <row r="152" spans="3:83" ht="20.25" customHeight="1"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36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36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</row>
    <row r="153" spans="3:83" ht="20.25" customHeight="1"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36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36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</row>
    <row r="154" spans="3:83" ht="20.25" customHeight="1"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36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36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</row>
    <row r="155" spans="3:83" ht="20.25" customHeight="1"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36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36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</row>
    <row r="156" spans="3:83" ht="20.25" customHeight="1"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36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36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</row>
    <row r="157" spans="3:83" ht="20.25" customHeight="1"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36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36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</row>
    <row r="158" spans="3:83" ht="20.25" customHeight="1"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36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36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</row>
    <row r="159" spans="3:83" ht="20.25" customHeight="1"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36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36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</row>
    <row r="160" spans="3:83" ht="20.25" customHeight="1"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36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36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</row>
    <row r="161" spans="3:83" ht="20.25" customHeight="1"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36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36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</row>
    <row r="162" spans="3:83" ht="20.25" customHeight="1"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36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36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</row>
    <row r="163" spans="3:83" ht="20.25" customHeight="1"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36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36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</row>
    <row r="164" spans="3:83" ht="20.25" customHeight="1"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36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36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</row>
    <row r="165" spans="3:83" ht="20.25" customHeight="1"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36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36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</row>
    <row r="166" spans="3:83" ht="20.25" customHeight="1"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36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36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</row>
    <row r="167" spans="3:83" ht="20.25" customHeight="1"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36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36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</row>
    <row r="168" spans="3:83" ht="20.25" customHeight="1"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36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36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</row>
    <row r="169" spans="3:83" ht="20.25" customHeight="1"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36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36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</row>
    <row r="170" spans="3:83" ht="20.25" customHeight="1"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36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36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</row>
  </sheetData>
  <mergeCells count="13">
    <mergeCell ref="H1:BH1"/>
    <mergeCell ref="C2:N2"/>
    <mergeCell ref="O2:X2"/>
    <mergeCell ref="AA2:AJ2"/>
    <mergeCell ref="AM2:AX2"/>
    <mergeCell ref="AY2:BJ2"/>
    <mergeCell ref="BL2:BR2"/>
    <mergeCell ref="C125:N125"/>
    <mergeCell ref="O125:X125"/>
    <mergeCell ref="AA125:AJ125"/>
    <mergeCell ref="AM125:AX125"/>
    <mergeCell ref="AY125:BJ125"/>
    <mergeCell ref="BL125:BR125"/>
  </mergeCells>
  <pageMargins left="0.70866141732283472" right="0.18" top="0.39" bottom="0.35" header="0.31496062992125984" footer="0.31496062992125984"/>
  <pageSetup paperSize="9" scale="59" orientation="portrait" r:id="rId1"/>
  <colBreaks count="2" manualBreakCount="2">
    <brk id="26" max="74" man="1"/>
    <brk id="50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Распис учит сент</vt:lpstr>
      <vt:lpstr>20 СЕНТ</vt:lpstr>
      <vt:lpstr>2 СЕНТ 2022</vt:lpstr>
      <vt:lpstr>Сент 2022</vt:lpstr>
      <vt:lpstr>9 янв</vt:lpstr>
      <vt:lpstr>'2 СЕНТ 2022'!Заголовки_для_печати</vt:lpstr>
      <vt:lpstr>'20 СЕНТ'!Заголовки_для_печати</vt:lpstr>
      <vt:lpstr>'9 янв'!Заголовки_для_печати</vt:lpstr>
      <vt:lpstr>'Сент 2022'!Заголовки_для_печати</vt:lpstr>
      <vt:lpstr>'2 СЕНТ 2022'!Область_печати</vt:lpstr>
      <vt:lpstr>'20 СЕНТ'!Область_печати</vt:lpstr>
      <vt:lpstr>'9 янв'!Область_печати</vt:lpstr>
      <vt:lpstr>'Распис учит сент'!Область_печати</vt:lpstr>
      <vt:lpstr>'Сент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Alenushka</dc:creator>
  <cp:lastModifiedBy>Anna</cp:lastModifiedBy>
  <cp:lastPrinted>2024-01-07T04:01:35Z</cp:lastPrinted>
  <dcterms:created xsi:type="dcterms:W3CDTF">2011-10-16T16:01:57Z</dcterms:created>
  <dcterms:modified xsi:type="dcterms:W3CDTF">2024-01-09T04:09:46Z</dcterms:modified>
</cp:coreProperties>
</file>